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0490" windowHeight="7545"/>
  </bookViews>
  <sheets>
    <sheet name="Results" sheetId="2" r:id="rId1"/>
  </sheets>
  <definedNames>
    <definedName name="LAPTIME">#REF!</definedName>
    <definedName name="TTEAM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2" l="1"/>
  <c r="H44" i="2"/>
  <c r="I46" i="2" l="1"/>
  <c r="I44" i="2"/>
  <c r="I17" i="2"/>
  <c r="I26" i="2"/>
  <c r="I24" i="2"/>
  <c r="I11" i="2"/>
  <c r="I30" i="2"/>
  <c r="I19" i="2"/>
  <c r="I21" i="2"/>
  <c r="I20" i="2"/>
  <c r="I16" i="2"/>
  <c r="I10" i="2"/>
  <c r="I12" i="2"/>
  <c r="I14" i="2"/>
  <c r="I13" i="2"/>
  <c r="I15" i="2"/>
  <c r="I25" i="2"/>
  <c r="I18" i="2"/>
  <c r="I28" i="2"/>
  <c r="I29" i="2"/>
  <c r="I31" i="2"/>
  <c r="I32" i="2"/>
  <c r="I23" i="2"/>
  <c r="I22" i="2"/>
  <c r="H17" i="2"/>
  <c r="H19" i="2"/>
  <c r="H23" i="2"/>
  <c r="H16" i="2"/>
  <c r="H22" i="2"/>
  <c r="H10" i="2"/>
  <c r="H12" i="2"/>
  <c r="H14" i="2"/>
  <c r="H24" i="2"/>
  <c r="H13" i="2"/>
  <c r="H15" i="2"/>
  <c r="H25" i="2"/>
  <c r="H11" i="2"/>
  <c r="H18" i="2"/>
  <c r="H28" i="2"/>
  <c r="H29" i="2"/>
  <c r="H30" i="2"/>
  <c r="H31" i="2"/>
  <c r="H32" i="2"/>
  <c r="H35" i="2"/>
  <c r="H41" i="2"/>
  <c r="H39" i="2"/>
  <c r="H36" i="2"/>
  <c r="H37" i="2"/>
  <c r="H40" i="2"/>
  <c r="H42" i="2"/>
  <c r="H38" i="2"/>
  <c r="H26" i="2"/>
  <c r="I37" i="2" l="1"/>
  <c r="I35" i="2"/>
  <c r="I38" i="2"/>
  <c r="I36" i="2"/>
  <c r="I42" i="2"/>
  <c r="I39" i="2"/>
  <c r="I40" i="2"/>
  <c r="I41" i="2"/>
</calcChain>
</file>

<file path=xl/sharedStrings.xml><?xml version="1.0" encoding="utf-8"?>
<sst xmlns="http://schemas.openxmlformats.org/spreadsheetml/2006/main" count="109" uniqueCount="88">
  <si>
    <t>Gravity Bike</t>
  </si>
  <si>
    <t>Class</t>
  </si>
  <si>
    <t>RESULTS</t>
  </si>
  <si>
    <t>Fastest</t>
  </si>
  <si>
    <t>Driver</t>
  </si>
  <si>
    <t>Time</t>
  </si>
  <si>
    <t>No</t>
  </si>
  <si>
    <t>01</t>
  </si>
  <si>
    <t>Ian McIntosh</t>
  </si>
  <si>
    <t>1:15.298</t>
  </si>
  <si>
    <t>1:18.794</t>
  </si>
  <si>
    <t>02</t>
  </si>
  <si>
    <t>Ian Round</t>
  </si>
  <si>
    <t>03</t>
  </si>
  <si>
    <t>Justin Greaves</t>
  </si>
  <si>
    <t>04</t>
  </si>
  <si>
    <t>Neil Taylor</t>
  </si>
  <si>
    <t>05</t>
  </si>
  <si>
    <t>Will Feather</t>
  </si>
  <si>
    <t>06</t>
  </si>
  <si>
    <t>Will Tenison</t>
  </si>
  <si>
    <t>07</t>
  </si>
  <si>
    <t>Danny Floyde</t>
  </si>
  <si>
    <t>08</t>
  </si>
  <si>
    <t>Stef Cree</t>
  </si>
  <si>
    <t>09</t>
  </si>
  <si>
    <t>12</t>
  </si>
  <si>
    <t>Samantha Hughes 1 (like Homes)</t>
  </si>
  <si>
    <t>2:26.280</t>
  </si>
  <si>
    <t>2:50.087</t>
  </si>
  <si>
    <t>2:52.364</t>
  </si>
  <si>
    <t>13</t>
  </si>
  <si>
    <t>Ashley Smith</t>
  </si>
  <si>
    <t>14</t>
  </si>
  <si>
    <t>Ben Hamer</t>
  </si>
  <si>
    <t>15</t>
  </si>
  <si>
    <t>Brian Bennett</t>
  </si>
  <si>
    <t>1:38.018</t>
  </si>
  <si>
    <t>16</t>
  </si>
  <si>
    <t>Dave Curtis</t>
  </si>
  <si>
    <t>17</t>
  </si>
  <si>
    <t>Dennis Teasdale</t>
  </si>
  <si>
    <t>18</t>
  </si>
  <si>
    <t>James Savage</t>
  </si>
  <si>
    <t>1:33.518</t>
  </si>
  <si>
    <t>19</t>
  </si>
  <si>
    <t>Michael Barnard</t>
  </si>
  <si>
    <t>20</t>
  </si>
  <si>
    <t>Richard Burton</t>
  </si>
  <si>
    <t>1:21.650</t>
  </si>
  <si>
    <t>1:45.614</t>
  </si>
  <si>
    <t>22</t>
  </si>
  <si>
    <t>Stephen Thomas</t>
  </si>
  <si>
    <t>23</t>
  </si>
  <si>
    <t>Stuart Hinchcliffe</t>
  </si>
  <si>
    <t>24</t>
  </si>
  <si>
    <t>Team Helperby</t>
  </si>
  <si>
    <t>25</t>
  </si>
  <si>
    <t>WiII Ker</t>
  </si>
  <si>
    <t>26</t>
  </si>
  <si>
    <t>Zach Hampshire</t>
  </si>
  <si>
    <t>1:21.995</t>
  </si>
  <si>
    <t>1:24.703</t>
  </si>
  <si>
    <t>1:24.766</t>
  </si>
  <si>
    <t>27</t>
  </si>
  <si>
    <t>Darran Hutchinson</t>
  </si>
  <si>
    <t>1:49.486</t>
  </si>
  <si>
    <t>1:55.103</t>
  </si>
  <si>
    <t>1:56.732</t>
  </si>
  <si>
    <t>29</t>
  </si>
  <si>
    <t>Andy Northfield</t>
  </si>
  <si>
    <t>1:22.401</t>
  </si>
  <si>
    <t>32</t>
  </si>
  <si>
    <t>2:19.364</t>
  </si>
  <si>
    <t>50</t>
  </si>
  <si>
    <t>51</t>
  </si>
  <si>
    <t>52</t>
  </si>
  <si>
    <t>53</t>
  </si>
  <si>
    <t>Luge</t>
  </si>
  <si>
    <t>Longboard</t>
  </si>
  <si>
    <t>15 August 2021</t>
  </si>
  <si>
    <t>Gravity Cars</t>
  </si>
  <si>
    <t>Run 1</t>
  </si>
  <si>
    <t>Run 2</t>
  </si>
  <si>
    <t>Run 3</t>
  </si>
  <si>
    <t>Run 4</t>
  </si>
  <si>
    <t>Harewood Gravity Games 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</si>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</sst>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m:ss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6"/>
      <color theme="1"/>
      <name val="Arial Black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47" fontId="1" fillId="0" borderId="0" xfId="0" applyNumberFormat="1" applyFont="1" applyFill="1"/>
    <xf numFmtId="164" fontId="1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7" fontId="0" fillId="0" borderId="0" xfId="0" applyNumberFormat="1" applyFill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47" fontId="0" fillId="0" borderId="0" xfId="0" applyNumberFormat="1" applyFont="1" applyBorder="1" applyAlignment="1">
      <alignment horizontal="center"/>
    </xf>
    <xf numFmtId="0" fontId="1" fillId="0" borderId="0" xfId="0" applyFont="1" applyBorder="1"/>
    <xf numFmtId="47" fontId="0" fillId="0" borderId="0" xfId="0" applyNumberFormat="1" applyFont="1" applyFill="1" applyBorder="1" applyAlignment="1">
      <alignment horizontal="right"/>
    </xf>
    <xf numFmtId="47" fontId="0" fillId="0" borderId="0" xfId="0" applyNumberFormat="1"/>
    <xf numFmtId="0" fontId="5" fillId="0" borderId="0" xfId="0" applyFont="1" applyFill="1" applyBorder="1" applyAlignment="1">
      <alignment horizontal="left" vertical="top"/>
    </xf>
    <xf numFmtId="165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5" fillId="0" borderId="0" xfId="0" applyNumberFormat="1" applyFont="1" applyFill="1" applyBorder="1" applyAlignment="1">
      <alignment horizontal="center" vertical="top"/>
    </xf>
    <xf numFmtId="47" fontId="2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9" fontId="4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omposite">
  <a:themeElements>
    <a:clrScheme name="Composite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98C723"/>
      </a:accent1>
      <a:accent2>
        <a:srgbClr val="59B0B9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Composit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ompos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5000"/>
                <a:satMod val="300000"/>
              </a:schemeClr>
            </a:gs>
            <a:gs pos="12000">
              <a:schemeClr val="phClr">
                <a:tint val="50000"/>
                <a:shade val="90000"/>
                <a:satMod val="250000"/>
              </a:schemeClr>
            </a:gs>
            <a:gs pos="100000">
              <a:schemeClr val="phClr">
                <a:tint val="85000"/>
                <a:shade val="75000"/>
                <a:satMod val="1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75000"/>
                <a:shade val="95000"/>
                <a:satMod val="175000"/>
              </a:schemeClr>
            </a:gs>
            <a:gs pos="12000">
              <a:schemeClr val="phClr">
                <a:tint val="90000"/>
                <a:shade val="90000"/>
                <a:satMod val="150000"/>
              </a:schemeClr>
            </a:gs>
            <a:gs pos="100000">
              <a:schemeClr val="phClr">
                <a:tint val="100000"/>
                <a:shade val="75000"/>
                <a:satMod val="150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freezing" dir="t">
              <a:rot lat="0" lon="0" rev="6000000"/>
            </a:lightRig>
          </a:scene3d>
          <a:sp3d contourW="12700" prstMaterial="dkEdge">
            <a:bevelT w="44450" h="25400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80000"/>
                <a:satMod val="110000"/>
                <a:lumMod val="80000"/>
              </a:schemeClr>
            </a:gs>
            <a:gs pos="79000">
              <a:schemeClr val="phClr">
                <a:tint val="100000"/>
                <a:shade val="90000"/>
                <a:satMod val="105000"/>
                <a:lumMod val="10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1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hade val="100000"/>
                <a:satMod val="100000"/>
                <a:lumMod val="110000"/>
              </a:schemeClr>
            </a:gs>
            <a:gs pos="83000">
              <a:schemeClr val="phClr">
                <a:shade val="75000"/>
                <a:satMod val="200000"/>
              </a:schemeClr>
            </a:gs>
            <a:gs pos="100000">
              <a:schemeClr val="phClr">
                <a:shade val="90000"/>
                <a:satMod val="200000"/>
              </a:schemeClr>
            </a:gs>
          </a:gsLst>
          <a:path path="circle">
            <a:fillToRect l="75000" t="100000" b="3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6"/>
  <sheetViews>
    <sheetView tabSelected="1" topLeftCell="A13" workbookViewId="0">
      <selection activeCell="G31" sqref="G31"/>
    </sheetView>
  </sheetViews>
  <sheetFormatPr defaultColWidth="19.85546875" defaultRowHeight="15" x14ac:dyDescent="0.25"/>
  <cols>
    <col min="3" max="3" width="28.5703125" customWidth="1"/>
    <col min="4" max="7" width="11" style="1" customWidth="1"/>
    <col min="8" max="8" width="12" customWidth="1"/>
    <col min="9" max="9" width="12" style="11" customWidth="1"/>
    <col min="10" max="19" width="7.7109375" customWidth="1"/>
  </cols>
  <sheetData>
    <row r="1" spans="1:19" ht="24.75" x14ac:dyDescent="0.5">
      <c r="A1" s="31" t="s">
        <v>86</v>
      </c>
      <c r="B1" s="31"/>
      <c r="C1" s="32"/>
      <c r="D1" s="32"/>
      <c r="E1" s="32"/>
      <c r="F1" s="32"/>
      <c r="G1" s="32"/>
      <c r="H1" s="32"/>
      <c r="I1" s="32"/>
    </row>
    <row r="2" spans="1:19" x14ac:dyDescent="0.25">
      <c r="A2" s="33" t="s">
        <v>80</v>
      </c>
      <c r="B2" s="33"/>
      <c r="C2" s="34"/>
      <c r="D2" s="34"/>
      <c r="E2" s="34"/>
      <c r="F2" s="34"/>
      <c r="G2" s="34"/>
      <c r="H2" s="34"/>
      <c r="I2" s="34"/>
    </row>
    <row r="3" spans="1:19" x14ac:dyDescent="0.25">
      <c r="A3" s="28" t="s">
        <v>2</v>
      </c>
      <c r="B3" s="28"/>
      <c r="C3" s="29"/>
      <c r="D3" s="29"/>
      <c r="E3" s="29"/>
      <c r="F3" s="29"/>
      <c r="G3" s="29"/>
      <c r="H3" s="29"/>
      <c r="I3" s="29"/>
    </row>
    <row r="4" spans="1:19" x14ac:dyDescent="0.25">
      <c r="A4" s="28"/>
      <c r="B4" s="28"/>
      <c r="C4" s="29"/>
      <c r="D4" s="29"/>
      <c r="E4" s="29"/>
      <c r="F4" s="29"/>
      <c r="G4" s="29"/>
      <c r="H4" s="29"/>
      <c r="I4" s="29"/>
    </row>
    <row r="5" spans="1:19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19" x14ac:dyDescent="0.25">
      <c r="A6" s="2"/>
      <c r="B6" s="12"/>
      <c r="C6" s="2"/>
      <c r="D6" s="30" t="s">
        <v>5</v>
      </c>
      <c r="E6" s="30"/>
      <c r="F6" s="30"/>
      <c r="G6" s="30"/>
      <c r="H6" s="2"/>
      <c r="I6" s="4"/>
    </row>
    <row r="7" spans="1:19" x14ac:dyDescent="0.25">
      <c r="A7" s="6" t="s">
        <v>1</v>
      </c>
      <c r="B7" s="13" t="s">
        <v>6</v>
      </c>
      <c r="C7" s="7" t="s">
        <v>4</v>
      </c>
      <c r="D7" s="3" t="s">
        <v>82</v>
      </c>
      <c r="E7" s="3" t="s">
        <v>83</v>
      </c>
      <c r="F7" s="3" t="s">
        <v>84</v>
      </c>
      <c r="G7" s="3" t="s">
        <v>85</v>
      </c>
      <c r="H7" s="3"/>
      <c r="I7" s="5" t="s">
        <v>3</v>
      </c>
    </row>
    <row r="8" spans="1:19" x14ac:dyDescent="0.25">
      <c r="A8" s="8"/>
      <c r="B8" s="4"/>
      <c r="C8" s="8"/>
      <c r="D8" s="9"/>
      <c r="E8" s="9"/>
      <c r="F8" s="9"/>
      <c r="G8" s="9"/>
      <c r="H8" s="8"/>
      <c r="I8" s="10"/>
    </row>
    <row r="9" spans="1:19" x14ac:dyDescent="0.25">
      <c r="A9" s="14" t="s">
        <v>81</v>
      </c>
      <c r="D9"/>
      <c r="E9"/>
      <c r="F9"/>
      <c r="G9"/>
      <c r="I9"/>
    </row>
    <row r="10" spans="1:19" x14ac:dyDescent="0.25">
      <c r="A10" s="15"/>
      <c r="B10" s="27" t="s">
        <v>47</v>
      </c>
      <c r="C10" s="21" t="s">
        <v>48</v>
      </c>
      <c r="D10" s="22" t="s">
        <v>49</v>
      </c>
      <c r="E10" s="22">
        <v>9.5251157407407405E-4</v>
      </c>
      <c r="F10" s="22" t="s">
        <v>50</v>
      </c>
      <c r="G10" s="22">
        <v>9.1622685185185177E-4</v>
      </c>
      <c r="H10" s="22" t="str">
        <f>IFERROR(VLOOKUP($B10&amp;"-"&amp;(COLUMNS($D:H)),#REF!,7,0)," ")</f>
        <v xml:space="preserve"> </v>
      </c>
      <c r="I10" s="23">
        <f t="shared" ref="I10:I26" si="0">MIN(D10:G10)</f>
        <v>9.1622685185185177E-4</v>
      </c>
      <c r="J10" s="19"/>
      <c r="K10" s="19"/>
      <c r="L10" s="19"/>
      <c r="M10" s="19"/>
      <c r="N10" s="19"/>
      <c r="O10" s="19"/>
      <c r="P10" s="20"/>
      <c r="Q10" s="20"/>
      <c r="R10" s="20"/>
      <c r="S10" s="20"/>
    </row>
    <row r="11" spans="1:19" x14ac:dyDescent="0.25">
      <c r="A11" s="15"/>
      <c r="B11" s="27" t="s">
        <v>69</v>
      </c>
      <c r="C11" s="21" t="s">
        <v>70</v>
      </c>
      <c r="D11" s="22">
        <v>9.3486111111111114E-4</v>
      </c>
      <c r="E11" s="22">
        <v>9.8474537037037042E-4</v>
      </c>
      <c r="F11" s="22" t="s">
        <v>71</v>
      </c>
      <c r="G11" s="22">
        <v>9.3863425925925917E-4</v>
      </c>
      <c r="H11" s="22" t="str">
        <f>IFERROR(VLOOKUP($B11&amp;"-"&amp;(COLUMNS($D:H)),#REF!,7,0)," ")</f>
        <v xml:space="preserve"> </v>
      </c>
      <c r="I11" s="23">
        <f t="shared" si="0"/>
        <v>9.3486111111111114E-4</v>
      </c>
      <c r="J11" s="19"/>
      <c r="K11" s="19"/>
      <c r="L11" s="19"/>
      <c r="M11" s="19"/>
      <c r="N11" s="19"/>
      <c r="O11" s="19"/>
      <c r="P11" s="20"/>
      <c r="Q11" s="20"/>
      <c r="R11" s="20"/>
      <c r="S11" s="20"/>
    </row>
    <row r="12" spans="1:19" x14ac:dyDescent="0.25">
      <c r="A12" s="15"/>
      <c r="B12" s="27" t="s">
        <v>51</v>
      </c>
      <c r="C12" s="21" t="s">
        <v>52</v>
      </c>
      <c r="D12" s="22">
        <v>9.4907407407407408E-4</v>
      </c>
      <c r="E12" s="22">
        <v>9.3981481481481477E-4</v>
      </c>
      <c r="F12" s="22">
        <v>9.3988425925925923E-4</v>
      </c>
      <c r="G12" s="22">
        <v>9.3605324074074077E-4</v>
      </c>
      <c r="H12" s="22" t="str">
        <f>IFERROR(VLOOKUP($B12&amp;"-"&amp;(COLUMNS($D:H)),#REF!,7,0)," ")</f>
        <v xml:space="preserve"> </v>
      </c>
      <c r="I12" s="23">
        <f t="shared" si="0"/>
        <v>9.3605324074074077E-4</v>
      </c>
      <c r="J12" s="19"/>
      <c r="K12" s="19"/>
      <c r="L12" s="19"/>
      <c r="M12" s="19"/>
      <c r="N12" s="19"/>
      <c r="O12" s="19"/>
      <c r="P12" s="20"/>
      <c r="Q12" s="20"/>
      <c r="R12" s="20"/>
      <c r="S12" s="20"/>
    </row>
    <row r="13" spans="1:19" x14ac:dyDescent="0.25">
      <c r="A13" s="15"/>
      <c r="B13" s="27" t="s">
        <v>57</v>
      </c>
      <c r="C13" s="21" t="s">
        <v>58</v>
      </c>
      <c r="D13" s="22">
        <v>9.8239583333333317E-4</v>
      </c>
      <c r="E13" s="22">
        <v>9.6356481481481477E-4</v>
      </c>
      <c r="F13" s="22">
        <v>9.6472222222222228E-4</v>
      </c>
      <c r="G13" s="22">
        <v>9.5649305555555548E-4</v>
      </c>
      <c r="H13" s="22" t="str">
        <f>IFERROR(VLOOKUP($B13&amp;"-"&amp;(COLUMNS($D:H)),#REF!,7,0)," ")</f>
        <v xml:space="preserve"> </v>
      </c>
      <c r="I13" s="23">
        <f t="shared" si="0"/>
        <v>9.5649305555555548E-4</v>
      </c>
      <c r="J13" s="19"/>
      <c r="K13" s="19"/>
      <c r="L13" s="19"/>
      <c r="M13" s="19"/>
      <c r="N13" s="19"/>
      <c r="O13" s="19"/>
      <c r="P13" s="20"/>
      <c r="Q13" s="20"/>
      <c r="R13" s="20"/>
      <c r="S13" s="20"/>
    </row>
    <row r="14" spans="1:19" x14ac:dyDescent="0.25">
      <c r="A14" s="15"/>
      <c r="B14" s="27" t="s">
        <v>53</v>
      </c>
      <c r="C14" s="21" t="s">
        <v>54</v>
      </c>
      <c r="D14" s="22">
        <v>1.0422106481481482E-3</v>
      </c>
      <c r="E14" s="22">
        <v>1.0047800925925925E-3</v>
      </c>
      <c r="F14" s="22">
        <v>9.86238425925926E-4</v>
      </c>
      <c r="G14" s="22">
        <v>9.7343750000000002E-4</v>
      </c>
      <c r="H14" s="22" t="str">
        <f>IFERROR(VLOOKUP($B14&amp;"-"&amp;(COLUMNS($D:H)),#REF!,7,0)," ")</f>
        <v xml:space="preserve"> </v>
      </c>
      <c r="I14" s="23">
        <f t="shared" si="0"/>
        <v>9.7343750000000002E-4</v>
      </c>
      <c r="J14" s="19"/>
      <c r="K14" s="19"/>
      <c r="L14" s="19"/>
      <c r="M14" s="19"/>
      <c r="N14" s="19"/>
      <c r="O14" s="19"/>
      <c r="P14" s="20"/>
      <c r="Q14" s="20"/>
      <c r="R14" s="20"/>
      <c r="S14" s="20"/>
    </row>
    <row r="15" spans="1:19" x14ac:dyDescent="0.25">
      <c r="A15" s="15"/>
      <c r="B15" s="27" t="s">
        <v>59</v>
      </c>
      <c r="C15" s="21" t="s">
        <v>60</v>
      </c>
      <c r="D15" s="22" t="s">
        <v>62</v>
      </c>
      <c r="E15" s="22">
        <v>9.7434027777777764E-4</v>
      </c>
      <c r="F15" s="22" t="s">
        <v>63</v>
      </c>
      <c r="G15" s="22" t="s">
        <v>61</v>
      </c>
      <c r="H15" s="22" t="str">
        <f>IFERROR(VLOOKUP($B15&amp;"-"&amp;(COLUMNS($D:H)),#REF!,7,0)," ")</f>
        <v xml:space="preserve"> </v>
      </c>
      <c r="I15" s="23">
        <f t="shared" si="0"/>
        <v>9.7434027777777764E-4</v>
      </c>
      <c r="J15" s="19"/>
      <c r="K15" s="19"/>
      <c r="L15" s="19"/>
      <c r="M15" s="19"/>
      <c r="N15" s="19"/>
      <c r="O15" s="19"/>
      <c r="P15" s="20"/>
      <c r="Q15" s="20"/>
      <c r="R15" s="20"/>
      <c r="S15" s="20"/>
    </row>
    <row r="16" spans="1:19" x14ac:dyDescent="0.25">
      <c r="A16" s="15"/>
      <c r="B16" s="27" t="s">
        <v>42</v>
      </c>
      <c r="C16" s="21" t="s">
        <v>43</v>
      </c>
      <c r="D16" s="22" t="s">
        <v>44</v>
      </c>
      <c r="E16" s="22">
        <v>1.0170949074074073E-3</v>
      </c>
      <c r="F16" s="22">
        <v>9.9748842592592597E-4</v>
      </c>
      <c r="G16" s="22">
        <v>9.7737268518518529E-4</v>
      </c>
      <c r="H16" s="22" t="str">
        <f>IFERROR(VLOOKUP($B16&amp;"-"&amp;(COLUMNS($D:H)),#REF!,7,0)," ")</f>
        <v xml:space="preserve"> </v>
      </c>
      <c r="I16" s="23">
        <f t="shared" si="0"/>
        <v>9.7737268518518529E-4</v>
      </c>
      <c r="J16" s="19"/>
      <c r="K16" s="19"/>
      <c r="L16" s="19"/>
      <c r="M16" s="19"/>
      <c r="N16" s="19"/>
      <c r="O16" s="19"/>
      <c r="P16" s="20"/>
      <c r="Q16" s="20"/>
      <c r="R16" s="20"/>
      <c r="S16" s="20"/>
    </row>
    <row r="17" spans="1:19" x14ac:dyDescent="0.25">
      <c r="A17" s="15"/>
      <c r="B17" s="27" t="s">
        <v>31</v>
      </c>
      <c r="C17" s="21" t="s">
        <v>32</v>
      </c>
      <c r="D17" s="22">
        <v>1.0395370370370369E-3</v>
      </c>
      <c r="E17" s="22">
        <v>2.1275347222222221E-3</v>
      </c>
      <c r="F17" s="22">
        <v>9.981018518518518E-4</v>
      </c>
      <c r="G17" s="22">
        <v>9.9209490740740747E-4</v>
      </c>
      <c r="H17" s="22" t="str">
        <f>IFERROR(VLOOKUP($B17&amp;"-"&amp;(COLUMNS($D:H)),#REF!,7,0)," ")</f>
        <v xml:space="preserve"> </v>
      </c>
      <c r="I17" s="23">
        <f t="shared" si="0"/>
        <v>9.9209490740740747E-4</v>
      </c>
      <c r="J17" s="19"/>
      <c r="K17" s="19"/>
      <c r="L17" s="19"/>
      <c r="M17" s="19"/>
      <c r="N17" s="19"/>
      <c r="O17" s="19"/>
      <c r="P17" s="20"/>
      <c r="Q17" s="20"/>
      <c r="R17" s="20"/>
      <c r="S17" s="20"/>
    </row>
    <row r="18" spans="1:19" x14ac:dyDescent="0.25">
      <c r="A18" s="15"/>
      <c r="B18" s="27" t="s">
        <v>72</v>
      </c>
      <c r="C18" s="21" t="s">
        <v>24</v>
      </c>
      <c r="D18" s="22">
        <v>1.0143981481481482E-3</v>
      </c>
      <c r="E18" s="22">
        <v>1.0069444444444444E-3</v>
      </c>
      <c r="F18" s="22">
        <v>9.9587962962962955E-4</v>
      </c>
      <c r="G18" s="22" t="s">
        <v>73</v>
      </c>
      <c r="H18" s="22" t="str">
        <f>IFERROR(VLOOKUP($B18&amp;"-"&amp;(COLUMNS($D:H)),#REF!,7,0)," ")</f>
        <v xml:space="preserve"> </v>
      </c>
      <c r="I18" s="23">
        <f t="shared" si="0"/>
        <v>9.9587962962962955E-4</v>
      </c>
      <c r="J18" s="19"/>
      <c r="K18" s="19"/>
      <c r="L18" s="19"/>
      <c r="M18" s="19"/>
      <c r="N18" s="19"/>
      <c r="O18" s="19"/>
      <c r="P18" s="20"/>
      <c r="Q18" s="20"/>
      <c r="R18" s="20"/>
      <c r="S18" s="20"/>
    </row>
    <row r="19" spans="1:19" x14ac:dyDescent="0.25">
      <c r="A19" s="15"/>
      <c r="B19" s="27" t="s">
        <v>33</v>
      </c>
      <c r="C19" s="21" t="s">
        <v>34</v>
      </c>
      <c r="D19" s="22">
        <v>1.0044675925925926E-3</v>
      </c>
      <c r="E19" s="22">
        <v>1.0746412037037037E-3</v>
      </c>
      <c r="F19" s="22">
        <v>9.9594907407407401E-4</v>
      </c>
      <c r="G19" s="22">
        <v>1.0026388888888889E-3</v>
      </c>
      <c r="H19" s="22" t="str">
        <f>IFERROR(VLOOKUP($B19&amp;"-"&amp;(COLUMNS($D:H)),#REF!,7,0)," ")</f>
        <v xml:space="preserve"> </v>
      </c>
      <c r="I19" s="23">
        <f t="shared" si="0"/>
        <v>9.9594907407407401E-4</v>
      </c>
      <c r="J19" s="19"/>
      <c r="K19" s="19"/>
      <c r="L19" s="19"/>
      <c r="M19" s="19"/>
      <c r="N19" s="19"/>
      <c r="O19" s="19"/>
      <c r="P19" s="20"/>
      <c r="Q19" s="20"/>
      <c r="R19" s="20"/>
      <c r="S19" s="20"/>
    </row>
    <row r="20" spans="1:19" x14ac:dyDescent="0.25">
      <c r="A20" s="15"/>
      <c r="B20" s="27" t="s">
        <v>40</v>
      </c>
      <c r="C20" s="21" t="s">
        <v>41</v>
      </c>
      <c r="D20" s="22">
        <v>1.0896064814814815E-3</v>
      </c>
      <c r="E20" s="22">
        <v>1.0512731481481482E-3</v>
      </c>
      <c r="F20" s="22">
        <v>1.010787037037037E-3</v>
      </c>
      <c r="G20" s="22">
        <v>1.0072569444444445E-3</v>
      </c>
      <c r="H20" s="22"/>
      <c r="I20" s="23">
        <f t="shared" si="0"/>
        <v>1.0072569444444445E-3</v>
      </c>
      <c r="J20" s="19"/>
      <c r="K20" s="19"/>
      <c r="L20" s="19"/>
      <c r="M20" s="19"/>
      <c r="N20" s="19"/>
      <c r="O20" s="19"/>
      <c r="P20" s="20"/>
      <c r="Q20" s="20"/>
      <c r="R20" s="20"/>
      <c r="S20" s="20"/>
    </row>
    <row r="21" spans="1:19" x14ac:dyDescent="0.25">
      <c r="A21" s="15"/>
      <c r="B21" s="27" t="s">
        <v>38</v>
      </c>
      <c r="C21" s="21" t="s">
        <v>39</v>
      </c>
      <c r="D21" s="22">
        <v>1.0944675925925924E-3</v>
      </c>
      <c r="E21" s="22">
        <v>1.1615625000000001E-3</v>
      </c>
      <c r="F21" s="22">
        <v>1.0451967592592594E-3</v>
      </c>
      <c r="G21" s="22">
        <v>1.0899884259259259E-3</v>
      </c>
      <c r="H21" s="22"/>
      <c r="I21" s="23">
        <f t="shared" si="0"/>
        <v>1.0451967592592594E-3</v>
      </c>
      <c r="J21" s="19"/>
      <c r="K21" s="19"/>
      <c r="L21" s="19"/>
      <c r="M21" s="19"/>
      <c r="N21" s="19"/>
      <c r="O21" s="19"/>
      <c r="P21" s="20"/>
      <c r="Q21" s="20"/>
      <c r="R21" s="20"/>
      <c r="S21" s="20"/>
    </row>
    <row r="22" spans="1:19" x14ac:dyDescent="0.25">
      <c r="A22" s="15"/>
      <c r="B22" s="27" t="s">
        <v>45</v>
      </c>
      <c r="C22" s="21" t="s">
        <v>46</v>
      </c>
      <c r="D22" s="22">
        <v>1.0689467592592593E-3</v>
      </c>
      <c r="E22" s="22">
        <v>1.0843055555555556E-3</v>
      </c>
      <c r="F22" s="22">
        <v>1.0535300925925927E-3</v>
      </c>
      <c r="G22" s="22">
        <v>1.0564236111111111E-3</v>
      </c>
      <c r="H22" s="22" t="str">
        <f>IFERROR(VLOOKUP($B22&amp;"-"&amp;(COLUMNS($D:H)),#REF!,7,0)," ")</f>
        <v xml:space="preserve"> </v>
      </c>
      <c r="I22" s="23">
        <f t="shared" si="0"/>
        <v>1.0535300925925927E-3</v>
      </c>
      <c r="J22" s="19"/>
      <c r="K22" s="19"/>
      <c r="L22" s="19"/>
      <c r="M22" s="19"/>
      <c r="N22" s="19"/>
      <c r="O22" s="19"/>
      <c r="P22" s="20"/>
      <c r="Q22" s="20"/>
      <c r="R22" s="20"/>
      <c r="S22" s="20"/>
    </row>
    <row r="23" spans="1:19" x14ac:dyDescent="0.25">
      <c r="A23" s="15"/>
      <c r="B23" s="27" t="s">
        <v>35</v>
      </c>
      <c r="C23" s="21" t="s">
        <v>36</v>
      </c>
      <c r="D23" s="22" t="s">
        <v>37</v>
      </c>
      <c r="E23" s="22">
        <v>1.1002546296296296E-3</v>
      </c>
      <c r="F23" s="22">
        <v>1.0652430555555556E-3</v>
      </c>
      <c r="G23" s="22">
        <v>1.0664351851851852E-3</v>
      </c>
      <c r="H23" s="22" t="str">
        <f>IFERROR(VLOOKUP($B23&amp;"-"&amp;(COLUMNS($D:H)),#REF!,7,0)," ")</f>
        <v xml:space="preserve"> </v>
      </c>
      <c r="I23" s="23">
        <f t="shared" si="0"/>
        <v>1.0652430555555556E-3</v>
      </c>
      <c r="J23" s="19"/>
      <c r="K23" s="19"/>
      <c r="L23" s="19"/>
      <c r="M23" s="19"/>
      <c r="N23" s="19"/>
      <c r="O23" s="19"/>
      <c r="P23" s="20"/>
      <c r="Q23" s="20"/>
      <c r="R23" s="20"/>
      <c r="S23" s="20"/>
    </row>
    <row r="24" spans="1:19" x14ac:dyDescent="0.25">
      <c r="A24" s="15"/>
      <c r="B24" s="27" t="s">
        <v>55</v>
      </c>
      <c r="C24" s="21" t="s">
        <v>56</v>
      </c>
      <c r="D24" s="22">
        <v>1.1316782407407408E-3</v>
      </c>
      <c r="E24" s="22">
        <v>1.1329398148148147E-3</v>
      </c>
      <c r="F24" s="22">
        <v>1.1044675925925927E-3</v>
      </c>
      <c r="G24" s="22">
        <v>1.1025115740740741E-3</v>
      </c>
      <c r="H24" s="22" t="str">
        <f>IFERROR(VLOOKUP($B24&amp;"-"&amp;(COLUMNS($D:H)),#REF!,7,0)," ")</f>
        <v xml:space="preserve"> </v>
      </c>
      <c r="I24" s="23">
        <f t="shared" si="0"/>
        <v>1.1025115740740741E-3</v>
      </c>
      <c r="J24" s="19"/>
      <c r="K24" s="19"/>
      <c r="L24" s="19"/>
      <c r="M24" s="19"/>
      <c r="N24" s="19"/>
      <c r="O24" s="19"/>
      <c r="P24" s="20"/>
      <c r="Q24" s="20"/>
      <c r="R24" s="20"/>
      <c r="S24" s="20"/>
    </row>
    <row r="25" spans="1:19" x14ac:dyDescent="0.25">
      <c r="A25" s="15"/>
      <c r="B25" s="27" t="s">
        <v>64</v>
      </c>
      <c r="C25" s="21" t="s">
        <v>65</v>
      </c>
      <c r="D25" s="22" t="s">
        <v>67</v>
      </c>
      <c r="E25" s="22" t="s">
        <v>66</v>
      </c>
      <c r="F25" s="22">
        <v>1.2536689814814815E-3</v>
      </c>
      <c r="G25" s="22" t="s">
        <v>68</v>
      </c>
      <c r="H25" s="22" t="str">
        <f>IFERROR(VLOOKUP($B25&amp;"-"&amp;(COLUMNS($D:H)),#REF!,7,0)," ")</f>
        <v xml:space="preserve"> </v>
      </c>
      <c r="I25" s="23">
        <f t="shared" si="0"/>
        <v>1.2536689814814815E-3</v>
      </c>
      <c r="J25" s="19"/>
      <c r="K25" s="19"/>
      <c r="L25" s="19"/>
      <c r="M25" s="19"/>
      <c r="N25" s="19"/>
      <c r="O25" s="19"/>
      <c r="P25" s="20"/>
      <c r="Q25" s="20"/>
      <c r="R25" s="20"/>
      <c r="S25" s="20"/>
    </row>
    <row r="26" spans="1:19" x14ac:dyDescent="0.25">
      <c r="A26" s="15"/>
      <c r="B26" s="27" t="s">
        <v>26</v>
      </c>
      <c r="C26" s="21" t="s">
        <v>27</v>
      </c>
      <c r="D26" s="22">
        <v>1.8304166666666668E-3</v>
      </c>
      <c r="E26" s="22" t="s">
        <v>30</v>
      </c>
      <c r="F26" s="22" t="s">
        <v>29</v>
      </c>
      <c r="G26" s="22" t="s">
        <v>28</v>
      </c>
      <c r="H26" s="22" t="str">
        <f>IFERROR(VLOOKUP($B26&amp;"-"&amp;(COLUMNS($D:H)),#REF!,7,0)," ")</f>
        <v xml:space="preserve"> </v>
      </c>
      <c r="I26" s="23">
        <f t="shared" si="0"/>
        <v>1.8304166666666668E-3</v>
      </c>
      <c r="J26" s="19"/>
      <c r="K26" s="19"/>
      <c r="L26" s="19"/>
      <c r="M26" s="19"/>
      <c r="N26" s="19"/>
      <c r="O26" s="19"/>
      <c r="P26" s="20"/>
      <c r="Q26" s="20"/>
      <c r="R26" s="20"/>
      <c r="S26" s="20"/>
    </row>
    <row r="27" spans="1:19" x14ac:dyDescent="0.25">
      <c r="A27" s="15"/>
      <c r="B27" s="27"/>
      <c r="C27" s="21"/>
      <c r="D27" s="22"/>
      <c r="E27" s="22"/>
      <c r="F27" s="22"/>
      <c r="G27" s="22"/>
      <c r="H27" s="22"/>
      <c r="I27" s="23"/>
      <c r="J27" s="19"/>
      <c r="K27" s="19"/>
      <c r="L27" s="19"/>
      <c r="M27" s="19"/>
      <c r="N27" s="19"/>
      <c r="O27" s="19"/>
      <c r="P27" s="20"/>
      <c r="Q27" s="20"/>
      <c r="R27" s="20"/>
      <c r="S27" s="20"/>
    </row>
    <row r="28" spans="1:19" x14ac:dyDescent="0.25">
      <c r="A28" s="15"/>
      <c r="B28" s="27" t="s">
        <v>74</v>
      </c>
      <c r="C28" s="21"/>
      <c r="D28" s="22" t="s">
        <v>87</v>
      </c>
      <c r="E28" s="22" t="s">
        <v>87</v>
      </c>
      <c r="F28" s="22" t="s">
        <v>87</v>
      </c>
      <c r="G28" s="22">
        <v>1.0609490740740742E-3</v>
      </c>
      <c r="H28" s="22" t="str">
        <f>IFERROR(VLOOKUP($B28&amp;"-"&amp;(COLUMNS($D:H)),#REF!,7,0)," ")</f>
        <v xml:space="preserve"> </v>
      </c>
      <c r="I28" s="23">
        <f t="shared" ref="I28:I32" si="1">MIN(D28:G28)</f>
        <v>1.0609490740740742E-3</v>
      </c>
      <c r="J28" s="19"/>
      <c r="K28" s="19"/>
      <c r="L28" s="19"/>
      <c r="M28" s="19"/>
      <c r="N28" s="19"/>
      <c r="O28" s="19"/>
      <c r="P28" s="20"/>
      <c r="Q28" s="20"/>
      <c r="R28" s="20"/>
      <c r="S28" s="20"/>
    </row>
    <row r="29" spans="1:19" x14ac:dyDescent="0.25">
      <c r="A29" s="15"/>
      <c r="B29" s="27" t="s">
        <v>75</v>
      </c>
      <c r="C29" s="21"/>
      <c r="D29" s="22" t="s">
        <v>87</v>
      </c>
      <c r="E29" s="22" t="s">
        <v>87</v>
      </c>
      <c r="F29" s="22" t="s">
        <v>87</v>
      </c>
      <c r="G29" s="22">
        <v>9.3571759259259259E-4</v>
      </c>
      <c r="H29" s="22" t="str">
        <f>IFERROR(VLOOKUP($B29&amp;"-"&amp;(COLUMNS($D:H)),#REF!,7,0)," ")</f>
        <v xml:space="preserve"> </v>
      </c>
      <c r="I29" s="23">
        <f t="shared" si="1"/>
        <v>9.3571759259259259E-4</v>
      </c>
      <c r="J29" s="19"/>
      <c r="K29" s="19"/>
      <c r="L29" s="19"/>
      <c r="M29" s="19"/>
      <c r="N29" s="19"/>
      <c r="O29" s="19"/>
      <c r="P29" s="20"/>
      <c r="Q29" s="20"/>
      <c r="R29" s="20"/>
      <c r="S29" s="20"/>
    </row>
    <row r="30" spans="1:19" x14ac:dyDescent="0.25">
      <c r="A30" s="15"/>
      <c r="B30" s="27" t="s">
        <v>76</v>
      </c>
      <c r="C30" s="21"/>
      <c r="D30" s="22" t="s">
        <v>87</v>
      </c>
      <c r="E30" s="22" t="s">
        <v>87</v>
      </c>
      <c r="F30" s="22" t="s">
        <v>87</v>
      </c>
      <c r="G30" s="22">
        <v>9.2218749999999994E-4</v>
      </c>
      <c r="H30" s="22" t="str">
        <f>IFERROR(VLOOKUP($B30&amp;"-"&amp;(COLUMNS($D:H)),#REF!,7,0)," ")</f>
        <v xml:space="preserve"> </v>
      </c>
      <c r="I30" s="23">
        <f t="shared" si="1"/>
        <v>9.2218749999999994E-4</v>
      </c>
      <c r="J30" s="19"/>
      <c r="K30" s="19"/>
      <c r="L30" s="19"/>
      <c r="M30" s="19"/>
      <c r="N30" s="19"/>
      <c r="O30" s="19"/>
      <c r="P30" s="20"/>
      <c r="Q30" s="20"/>
      <c r="R30" s="20"/>
      <c r="S30" s="20"/>
    </row>
    <row r="31" spans="1:19" x14ac:dyDescent="0.25">
      <c r="A31" s="15"/>
      <c r="B31" s="27" t="s">
        <v>77</v>
      </c>
      <c r="C31" s="21"/>
      <c r="D31" s="22" t="s">
        <v>87</v>
      </c>
      <c r="E31" s="22" t="s">
        <v>87</v>
      </c>
      <c r="F31" s="22" t="s">
        <v>87</v>
      </c>
      <c r="G31" s="22">
        <v>9.6261574074074088E-4</v>
      </c>
      <c r="H31" s="22" t="str">
        <f>IFERROR(VLOOKUP($B31&amp;"-"&amp;(COLUMNS($D:H)),#REF!,7,0)," ")</f>
        <v xml:space="preserve"> </v>
      </c>
      <c r="I31" s="23">
        <f t="shared" si="1"/>
        <v>9.6261574074074088E-4</v>
      </c>
      <c r="J31" s="19"/>
      <c r="K31" s="19"/>
      <c r="L31" s="19"/>
      <c r="M31" s="19"/>
      <c r="N31" s="19"/>
      <c r="O31" s="19"/>
      <c r="P31" s="20"/>
      <c r="Q31" s="20"/>
      <c r="R31" s="20"/>
      <c r="S31" s="20"/>
    </row>
    <row r="32" spans="1:19" x14ac:dyDescent="0.25">
      <c r="A32" s="15"/>
      <c r="B32" s="27">
        <v>55</v>
      </c>
      <c r="C32" s="21"/>
      <c r="D32" s="22" t="s">
        <v>87</v>
      </c>
      <c r="E32" s="22" t="s">
        <v>87</v>
      </c>
      <c r="F32" s="22" t="s">
        <v>87</v>
      </c>
      <c r="G32" s="22">
        <v>9.3407407407407404E-4</v>
      </c>
      <c r="H32" s="22" t="str">
        <f>IFERROR(VLOOKUP($B32&amp;"-"&amp;(COLUMNS($D:H)),#REF!,7,0)," ")</f>
        <v xml:space="preserve"> </v>
      </c>
      <c r="I32" s="23">
        <f t="shared" si="1"/>
        <v>9.3407407407407404E-4</v>
      </c>
      <c r="J32" s="19"/>
      <c r="K32" s="19"/>
      <c r="L32" s="19"/>
      <c r="M32" s="19"/>
      <c r="N32" s="19"/>
      <c r="O32" s="19"/>
      <c r="P32" s="20"/>
      <c r="Q32" s="20"/>
      <c r="R32" s="20"/>
      <c r="S32" s="20"/>
    </row>
    <row r="33" spans="1:19" x14ac:dyDescent="0.25">
      <c r="A33" s="15"/>
      <c r="B33" s="21"/>
      <c r="C33" s="21"/>
      <c r="D33" s="22"/>
      <c r="E33" s="22"/>
      <c r="F33" s="22"/>
      <c r="G33" s="22"/>
      <c r="H33" s="22"/>
      <c r="I33" s="23"/>
      <c r="J33" s="19"/>
      <c r="K33" s="19"/>
      <c r="L33" s="19"/>
      <c r="M33" s="19"/>
      <c r="N33" s="19"/>
      <c r="O33" s="19"/>
      <c r="P33" s="20"/>
      <c r="Q33" s="20"/>
      <c r="R33" s="20"/>
      <c r="S33" s="20"/>
    </row>
    <row r="34" spans="1:19" x14ac:dyDescent="0.25">
      <c r="A34" s="18" t="s">
        <v>0</v>
      </c>
      <c r="B34" s="16"/>
      <c r="C34" s="15"/>
      <c r="D34" s="19"/>
      <c r="E34" s="19"/>
      <c r="F34" s="19"/>
      <c r="G34" s="19"/>
      <c r="H34" s="19"/>
      <c r="I34" s="17"/>
      <c r="J34" s="19"/>
      <c r="K34" s="19"/>
      <c r="L34" s="19"/>
      <c r="M34" s="19"/>
      <c r="N34" s="19"/>
      <c r="O34" s="19"/>
      <c r="P34" s="20"/>
      <c r="Q34" s="20"/>
      <c r="R34" s="20"/>
      <c r="S34" s="20"/>
    </row>
    <row r="35" spans="1:19" x14ac:dyDescent="0.25">
      <c r="A35" s="15"/>
      <c r="B35" s="24" t="s">
        <v>7</v>
      </c>
      <c r="C35" s="21" t="s">
        <v>8</v>
      </c>
      <c r="D35" s="22" t="s">
        <v>10</v>
      </c>
      <c r="E35" s="22" t="s">
        <v>9</v>
      </c>
      <c r="F35" s="22">
        <v>9.6465277777777782E-4</v>
      </c>
      <c r="G35" s="22">
        <v>8.7067129629629636E-4</v>
      </c>
      <c r="H35" s="19" t="str">
        <f>IFERROR(VLOOKUP($B35&amp;"-"&amp;(COLUMNS($D:H)),#REF!,7,0)," ")</f>
        <v xml:space="preserve"> </v>
      </c>
      <c r="I35" s="23">
        <f t="shared" ref="I35:I42" si="2">IF(OR(ISNUMBER(D35),ISNUMBER(E35),ISNUMBER(F35),ISNUMBER(G35),ISNUMBER(H35)),(MIN(D35:H35)),"No Runs")</f>
        <v>8.7067129629629636E-4</v>
      </c>
      <c r="J35" s="19"/>
      <c r="K35" s="19"/>
      <c r="L35" s="19"/>
      <c r="M35" s="19"/>
      <c r="N35" s="19"/>
      <c r="O35" s="19"/>
      <c r="P35" s="20"/>
      <c r="Q35" s="20"/>
      <c r="R35" s="20"/>
      <c r="S35" s="20"/>
    </row>
    <row r="36" spans="1:19" x14ac:dyDescent="0.25">
      <c r="A36" s="15"/>
      <c r="B36" s="24" t="s">
        <v>15</v>
      </c>
      <c r="C36" s="21" t="s">
        <v>16</v>
      </c>
      <c r="D36" s="22">
        <v>9.934722222222222E-4</v>
      </c>
      <c r="E36" s="22">
        <v>9.4907407407407408E-4</v>
      </c>
      <c r="F36" s="22">
        <v>9.1972222222222227E-4</v>
      </c>
      <c r="G36" s="22">
        <v>9.0369212962962962E-4</v>
      </c>
      <c r="H36" s="19" t="str">
        <f>IFERROR(VLOOKUP($B36&amp;"-"&amp;(COLUMNS($D:H)),#REF!,7,0)," ")</f>
        <v xml:space="preserve"> </v>
      </c>
      <c r="I36" s="23">
        <f t="shared" si="2"/>
        <v>9.0369212962962962E-4</v>
      </c>
      <c r="J36" s="19"/>
      <c r="K36" s="19"/>
      <c r="L36" s="19"/>
      <c r="M36" s="19"/>
      <c r="N36" s="19"/>
      <c r="O36" s="19"/>
      <c r="P36" s="20"/>
      <c r="Q36" s="20"/>
      <c r="R36" s="20"/>
      <c r="S36" s="20"/>
    </row>
    <row r="37" spans="1:19" x14ac:dyDescent="0.25">
      <c r="A37" s="15"/>
      <c r="B37" s="24" t="s">
        <v>17</v>
      </c>
      <c r="C37" s="21" t="s">
        <v>18</v>
      </c>
      <c r="D37" s="22">
        <v>9.8652777777777779E-4</v>
      </c>
      <c r="E37" s="22">
        <v>9.6846064814814809E-4</v>
      </c>
      <c r="F37" s="22">
        <v>9.2716435185185187E-4</v>
      </c>
      <c r="G37" s="22">
        <v>9.1320601851851849E-4</v>
      </c>
      <c r="H37" s="19" t="str">
        <f>IFERROR(VLOOKUP($B37&amp;"-"&amp;(COLUMNS($D:H)),#REF!,7,0)," ")</f>
        <v xml:space="preserve"> </v>
      </c>
      <c r="I37" s="23">
        <f t="shared" si="2"/>
        <v>9.1320601851851849E-4</v>
      </c>
      <c r="J37" s="19"/>
      <c r="K37" s="19"/>
      <c r="L37" s="19"/>
      <c r="M37" s="19"/>
      <c r="N37" s="19"/>
      <c r="O37" s="19"/>
      <c r="P37" s="20"/>
      <c r="Q37" s="20"/>
      <c r="R37" s="20"/>
      <c r="S37" s="20"/>
    </row>
    <row r="38" spans="1:19" x14ac:dyDescent="0.25">
      <c r="A38" s="15"/>
      <c r="B38" s="24" t="s">
        <v>23</v>
      </c>
      <c r="C38" s="21" t="s">
        <v>24</v>
      </c>
      <c r="D38" s="22">
        <v>9.7903935185185182E-4</v>
      </c>
      <c r="E38" s="22">
        <v>9.4579861111111112E-4</v>
      </c>
      <c r="F38" s="22">
        <v>9.2486111111111111E-4</v>
      </c>
      <c r="G38" s="22">
        <v>9.1733796296296301E-4</v>
      </c>
      <c r="H38" s="19" t="str">
        <f>IFERROR(VLOOKUP($B38&amp;"-"&amp;(COLUMNS($D:H)),#REF!,7,0)," ")</f>
        <v xml:space="preserve"> </v>
      </c>
      <c r="I38" s="23">
        <f t="shared" si="2"/>
        <v>9.1733796296296301E-4</v>
      </c>
      <c r="J38" s="19"/>
      <c r="K38" s="19"/>
      <c r="L38" s="19"/>
      <c r="M38" s="19"/>
      <c r="N38" s="19"/>
      <c r="O38" s="19"/>
      <c r="P38" s="20"/>
      <c r="Q38" s="20"/>
      <c r="R38" s="20"/>
      <c r="S38" s="20"/>
    </row>
    <row r="39" spans="1:19" x14ac:dyDescent="0.25">
      <c r="A39" s="15"/>
      <c r="B39" s="24" t="s">
        <v>13</v>
      </c>
      <c r="C39" s="21" t="s">
        <v>14</v>
      </c>
      <c r="D39" s="22">
        <v>9.5438657407407408E-4</v>
      </c>
      <c r="E39" s="22">
        <v>9.2621527777777787E-4</v>
      </c>
      <c r="F39" s="22">
        <v>2.7568287037037036E-3</v>
      </c>
      <c r="G39" s="22">
        <v>9.4726851851851862E-4</v>
      </c>
      <c r="H39" s="19" t="str">
        <f>IFERROR(VLOOKUP($B39&amp;"-"&amp;(COLUMNS($D:H)),#REF!,7,0)," ")</f>
        <v xml:space="preserve"> </v>
      </c>
      <c r="I39" s="23">
        <f t="shared" si="2"/>
        <v>9.2621527777777787E-4</v>
      </c>
      <c r="J39" s="19"/>
      <c r="K39" s="19"/>
      <c r="L39" s="19"/>
      <c r="M39" s="19"/>
      <c r="N39" s="19"/>
      <c r="O39" s="19"/>
      <c r="P39" s="20"/>
      <c r="Q39" s="20"/>
      <c r="R39" s="20"/>
      <c r="S39" s="20"/>
    </row>
    <row r="40" spans="1:19" x14ac:dyDescent="0.25">
      <c r="A40" s="15"/>
      <c r="B40" s="24" t="s">
        <v>19</v>
      </c>
      <c r="C40" s="21" t="s">
        <v>20</v>
      </c>
      <c r="D40" s="22">
        <v>1.0940625E-3</v>
      </c>
      <c r="E40" s="22">
        <v>9.5254629629629628E-4</v>
      </c>
      <c r="F40" s="22">
        <v>9.5045138888888881E-4</v>
      </c>
      <c r="G40" s="22">
        <v>9.3182870370370381E-4</v>
      </c>
      <c r="H40" s="19" t="str">
        <f>IFERROR(VLOOKUP($B40&amp;"-"&amp;(COLUMNS($D:H)),#REF!,7,0)," ")</f>
        <v xml:space="preserve"> </v>
      </c>
      <c r="I40" s="23">
        <f t="shared" si="2"/>
        <v>9.3182870370370381E-4</v>
      </c>
      <c r="J40" s="19"/>
      <c r="K40" s="19"/>
      <c r="L40" s="19"/>
      <c r="M40" s="19"/>
      <c r="N40" s="19"/>
      <c r="O40" s="19"/>
      <c r="P40" s="20"/>
      <c r="Q40" s="20"/>
      <c r="R40" s="20"/>
      <c r="S40" s="20"/>
    </row>
    <row r="41" spans="1:19" x14ac:dyDescent="0.25">
      <c r="A41" s="15"/>
      <c r="B41" s="24" t="s">
        <v>11</v>
      </c>
      <c r="C41" s="21" t="s">
        <v>12</v>
      </c>
      <c r="D41" s="22">
        <v>9.7496527777777783E-4</v>
      </c>
      <c r="E41" s="22">
        <v>9.6064814814814808E-4</v>
      </c>
      <c r="F41" s="22">
        <v>9.5216435185185172E-4</v>
      </c>
      <c r="G41" s="22" t="s">
        <v>87</v>
      </c>
      <c r="H41" s="19" t="str">
        <f>IFERROR(VLOOKUP($B41&amp;"-"&amp;(COLUMNS($D:H)),#REF!,7,0)," ")</f>
        <v xml:space="preserve"> </v>
      </c>
      <c r="I41" s="23">
        <f t="shared" si="2"/>
        <v>9.5216435185185172E-4</v>
      </c>
      <c r="J41" s="19"/>
      <c r="K41" s="19"/>
      <c r="L41" s="19"/>
      <c r="M41" s="19"/>
      <c r="N41" s="19"/>
      <c r="O41" s="19"/>
      <c r="P41" s="20"/>
      <c r="Q41" s="20"/>
      <c r="R41" s="20"/>
      <c r="S41" s="20"/>
    </row>
    <row r="42" spans="1:19" x14ac:dyDescent="0.25">
      <c r="A42" s="15"/>
      <c r="B42" s="24" t="s">
        <v>21</v>
      </c>
      <c r="C42" s="21" t="s">
        <v>22</v>
      </c>
      <c r="D42" s="22">
        <v>1.0520833333333335E-3</v>
      </c>
      <c r="E42" s="22" t="s">
        <v>87</v>
      </c>
      <c r="F42" s="22" t="s">
        <v>87</v>
      </c>
      <c r="G42" s="22" t="s">
        <v>87</v>
      </c>
      <c r="H42" s="19" t="str">
        <f>IFERROR(VLOOKUP($B42&amp;"-"&amp;(COLUMNS($D:H)),#REF!,7,0)," ")</f>
        <v xml:space="preserve"> </v>
      </c>
      <c r="I42" s="23">
        <f t="shared" si="2"/>
        <v>1.0520833333333335E-3</v>
      </c>
      <c r="J42" s="19"/>
      <c r="K42" s="19"/>
      <c r="L42" s="19"/>
      <c r="M42" s="19"/>
      <c r="N42" s="19"/>
      <c r="O42" s="19"/>
      <c r="P42" s="20"/>
      <c r="Q42" s="20"/>
      <c r="R42" s="20"/>
      <c r="S42" s="20"/>
    </row>
    <row r="44" spans="1:19" x14ac:dyDescent="0.25">
      <c r="A44" s="14" t="s">
        <v>78</v>
      </c>
      <c r="B44" s="25" t="s">
        <v>25</v>
      </c>
      <c r="D44" s="22">
        <v>1.2982754629629631E-3</v>
      </c>
      <c r="E44" s="22">
        <v>9.8019675925925943E-4</v>
      </c>
      <c r="F44" s="22">
        <v>9.1644675925925921E-4</v>
      </c>
      <c r="G44" s="22">
        <v>9.4292824074074071E-4</v>
      </c>
      <c r="H44" s="19" t="str">
        <f>IFERROR(VLOOKUP($B44&amp;"-"&amp;(COLUMNS($D:H)),#REF!,7,0)," ")</f>
        <v xml:space="preserve"> </v>
      </c>
      <c r="I44" s="23">
        <f>IF(OR(ISNUMBER(D44),ISNUMBER(E44),ISNUMBER(F44),ISNUMBER(G44),ISNUMBER(H44)),(MIN(D44:H44)),"No Runs")</f>
        <v>9.1644675925925921E-4</v>
      </c>
    </row>
    <row r="45" spans="1:19" x14ac:dyDescent="0.25">
      <c r="A45" s="14"/>
      <c r="B45" s="26"/>
    </row>
    <row r="46" spans="1:19" x14ac:dyDescent="0.25">
      <c r="A46" s="14" t="s">
        <v>79</v>
      </c>
      <c r="B46" s="26">
        <v>10</v>
      </c>
      <c r="D46" s="22">
        <v>1.0528240740740741E-3</v>
      </c>
      <c r="E46" s="22">
        <v>9.313541666666667E-4</v>
      </c>
      <c r="F46" s="22" t="s">
        <v>87</v>
      </c>
      <c r="G46" s="22" t="s">
        <v>87</v>
      </c>
      <c r="H46" s="19" t="str">
        <f>IFERROR(VLOOKUP($B46&amp;"-"&amp;(COLUMNS($D:H)),#REF!,7,0)," ")</f>
        <v xml:space="preserve"> </v>
      </c>
      <c r="I46" s="23">
        <f>IF(OR(ISNUMBER(D46),ISNUMBER(E46),ISNUMBER(F46),ISNUMBER(G46),ISNUMBER(H46)),(MIN(D46:H46)),"No Runs")</f>
        <v>9.313541666666667E-4</v>
      </c>
    </row>
  </sheetData>
  <sortState ref="A35:I42">
    <sortCondition ref="I35:I42"/>
  </sortState>
  <mergeCells count="4">
    <mergeCell ref="A3:I5"/>
    <mergeCell ref="D6:G6"/>
    <mergeCell ref="A1:I1"/>
    <mergeCell ref="A2:I2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paperSize="9" scale="69" orientation="portrait" r:id="rId1"/>
  <ignoredErrors>
    <ignoredError sqref="B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Velo29 Events</dc:creator>
  <cp:lastModifiedBy>Richard</cp:lastModifiedBy>
  <cp:lastPrinted>2018-08-21T08:51:53Z</cp:lastPrinted>
  <dcterms:created xsi:type="dcterms:W3CDTF">2018-08-19T17:43:11Z</dcterms:created>
  <dcterms:modified xsi:type="dcterms:W3CDTF">2024-11-06T20:48:57Z</dcterms:modified>
</cp:coreProperties>
</file>