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Results" sheetId="4" r:id="rId1"/>
    <sheet name="Times" sheetId="1" r:id="rId2"/>
    <sheet name="Saturday" sheetId="5" r:id="rId3"/>
  </sheets>
  <calcPr calcId="145621"/>
</workbook>
</file>

<file path=xl/calcChain.xml><?xml version="1.0" encoding="utf-8"?>
<calcChain xmlns="http://schemas.openxmlformats.org/spreadsheetml/2006/main">
  <c r="I59" i="4" l="1"/>
  <c r="H59" i="4"/>
  <c r="G59" i="4"/>
  <c r="F59" i="4"/>
  <c r="E59" i="4"/>
  <c r="D59" i="4"/>
  <c r="I58" i="4"/>
  <c r="H58" i="4"/>
  <c r="G58" i="4"/>
  <c r="F58" i="4"/>
  <c r="E58" i="4"/>
  <c r="D58" i="4"/>
  <c r="I57" i="4"/>
  <c r="H57" i="4"/>
  <c r="G57" i="4"/>
  <c r="F57" i="4"/>
  <c r="E57" i="4"/>
  <c r="D57" i="4"/>
  <c r="J57" i="4" s="1"/>
  <c r="I56" i="4"/>
  <c r="H56" i="4"/>
  <c r="G56" i="4"/>
  <c r="F56" i="4"/>
  <c r="E56" i="4"/>
  <c r="D56" i="4"/>
  <c r="I55" i="4"/>
  <c r="H55" i="4"/>
  <c r="G55" i="4"/>
  <c r="F55" i="4"/>
  <c r="E55" i="4"/>
  <c r="D55" i="4"/>
  <c r="J55" i="4" s="1"/>
  <c r="I54" i="4"/>
  <c r="H54" i="4"/>
  <c r="G54" i="4"/>
  <c r="F54" i="4"/>
  <c r="J54" i="4" s="1"/>
  <c r="E54" i="4"/>
  <c r="D54" i="4"/>
  <c r="I53" i="4"/>
  <c r="H53" i="4"/>
  <c r="G53" i="4"/>
  <c r="F53" i="4"/>
  <c r="E53" i="4"/>
  <c r="D53" i="4"/>
  <c r="I52" i="4"/>
  <c r="H52" i="4"/>
  <c r="G52" i="4"/>
  <c r="F52" i="4"/>
  <c r="E52" i="4"/>
  <c r="D52" i="4"/>
  <c r="I51" i="4"/>
  <c r="H51" i="4"/>
  <c r="G51" i="4"/>
  <c r="F51" i="4"/>
  <c r="E51" i="4"/>
  <c r="D51" i="4"/>
  <c r="J53" i="4"/>
  <c r="J48" i="4"/>
  <c r="J47" i="4"/>
  <c r="I48" i="4"/>
  <c r="H48" i="4"/>
  <c r="G48" i="4"/>
  <c r="F48" i="4"/>
  <c r="E48" i="4"/>
  <c r="D48" i="4"/>
  <c r="I47" i="4"/>
  <c r="H47" i="4"/>
  <c r="G47" i="4"/>
  <c r="F47" i="4"/>
  <c r="E47" i="4"/>
  <c r="D47" i="4"/>
  <c r="I46" i="4"/>
  <c r="H46" i="4"/>
  <c r="G46" i="4"/>
  <c r="F46" i="4"/>
  <c r="E46" i="4"/>
  <c r="D46" i="4"/>
  <c r="J46" i="4" s="1"/>
  <c r="I45" i="4"/>
  <c r="H45" i="4"/>
  <c r="G45" i="4"/>
  <c r="F45" i="4"/>
  <c r="E45" i="4"/>
  <c r="D45" i="4"/>
  <c r="I44" i="4"/>
  <c r="H44" i="4"/>
  <c r="G44" i="4"/>
  <c r="F44" i="4"/>
  <c r="E44" i="4"/>
  <c r="D44" i="4"/>
  <c r="J44" i="4" s="1"/>
  <c r="J45" i="4"/>
  <c r="J43" i="4"/>
  <c r="I43" i="4"/>
  <c r="H43" i="4"/>
  <c r="G43" i="4"/>
  <c r="F43" i="4"/>
  <c r="E43" i="4"/>
  <c r="D43" i="4"/>
  <c r="J59" i="4" l="1"/>
  <c r="J52" i="4"/>
  <c r="J51" i="4"/>
  <c r="J56" i="4"/>
  <c r="J58" i="4"/>
  <c r="I40" i="4"/>
  <c r="H40" i="4"/>
  <c r="G40" i="4"/>
  <c r="F40" i="4"/>
  <c r="E40" i="4"/>
  <c r="D40" i="4"/>
  <c r="I37" i="4"/>
  <c r="H37" i="4"/>
  <c r="G37" i="4"/>
  <c r="F37" i="4"/>
  <c r="E37" i="4"/>
  <c r="D37" i="4"/>
  <c r="I36" i="4"/>
  <c r="H36" i="4"/>
  <c r="G36" i="4"/>
  <c r="F36" i="4"/>
  <c r="E36" i="4"/>
  <c r="D36" i="4"/>
  <c r="I35" i="4"/>
  <c r="H35" i="4"/>
  <c r="G35" i="4"/>
  <c r="F35" i="4"/>
  <c r="E35" i="4"/>
  <c r="D35" i="4"/>
  <c r="I34" i="4"/>
  <c r="H34" i="4"/>
  <c r="G34" i="4"/>
  <c r="F34" i="4"/>
  <c r="E34" i="4"/>
  <c r="D34" i="4"/>
  <c r="I33" i="4"/>
  <c r="H33" i="4"/>
  <c r="G33" i="4"/>
  <c r="F33" i="4"/>
  <c r="E33" i="4"/>
  <c r="D33" i="4"/>
  <c r="I32" i="4"/>
  <c r="H32" i="4"/>
  <c r="G32" i="4"/>
  <c r="F32" i="4"/>
  <c r="E32" i="4"/>
  <c r="D32" i="4"/>
  <c r="I31" i="4"/>
  <c r="H31" i="4"/>
  <c r="G31" i="4"/>
  <c r="F31" i="4"/>
  <c r="E31" i="4"/>
  <c r="D31" i="4"/>
  <c r="I30" i="4"/>
  <c r="H30" i="4"/>
  <c r="G30" i="4"/>
  <c r="F30" i="4"/>
  <c r="E30" i="4"/>
  <c r="D30" i="4"/>
  <c r="I29" i="4"/>
  <c r="H29" i="4"/>
  <c r="G29" i="4"/>
  <c r="F29" i="4"/>
  <c r="E29" i="4"/>
  <c r="D29" i="4"/>
  <c r="I28" i="4"/>
  <c r="H28" i="4"/>
  <c r="G28" i="4"/>
  <c r="F28" i="4"/>
  <c r="E28" i="4"/>
  <c r="D28" i="4"/>
  <c r="I27" i="4"/>
  <c r="H27" i="4"/>
  <c r="G27" i="4"/>
  <c r="F27" i="4"/>
  <c r="E27" i="4"/>
  <c r="D27" i="4"/>
  <c r="I26" i="4"/>
  <c r="H26" i="4"/>
  <c r="G26" i="4"/>
  <c r="F26" i="4"/>
  <c r="E26" i="4"/>
  <c r="D26" i="4"/>
  <c r="I25" i="4"/>
  <c r="H25" i="4"/>
  <c r="G25" i="4"/>
  <c r="F25" i="4"/>
  <c r="E25" i="4"/>
  <c r="D25" i="4"/>
  <c r="I24" i="4"/>
  <c r="H24" i="4"/>
  <c r="G24" i="4"/>
  <c r="F24" i="4"/>
  <c r="E24" i="4"/>
  <c r="D24" i="4"/>
  <c r="I23" i="4"/>
  <c r="H23" i="4"/>
  <c r="G23" i="4"/>
  <c r="F23" i="4"/>
  <c r="E23" i="4"/>
  <c r="D23" i="4"/>
  <c r="I22" i="4"/>
  <c r="H22" i="4"/>
  <c r="G22" i="4"/>
  <c r="F22" i="4"/>
  <c r="E22" i="4"/>
  <c r="D22" i="4"/>
  <c r="I21" i="4"/>
  <c r="H21" i="4"/>
  <c r="G21" i="4"/>
  <c r="F21" i="4"/>
  <c r="E21" i="4"/>
  <c r="D21" i="4"/>
  <c r="I20" i="4"/>
  <c r="H20" i="4"/>
  <c r="G20" i="4"/>
  <c r="F20" i="4"/>
  <c r="E20" i="4"/>
  <c r="D20" i="4"/>
  <c r="I19" i="4"/>
  <c r="H19" i="4"/>
  <c r="G19" i="4"/>
  <c r="F19" i="4"/>
  <c r="E19" i="4"/>
  <c r="D19" i="4"/>
  <c r="I18" i="4"/>
  <c r="H18" i="4"/>
  <c r="G18" i="4"/>
  <c r="F18" i="4"/>
  <c r="E18" i="4"/>
  <c r="D18" i="4"/>
  <c r="I17" i="4"/>
  <c r="H17" i="4"/>
  <c r="G17" i="4"/>
  <c r="F17" i="4"/>
  <c r="E17" i="4"/>
  <c r="D17" i="4"/>
  <c r="I16" i="4"/>
  <c r="H16" i="4"/>
  <c r="G16" i="4"/>
  <c r="F16" i="4"/>
  <c r="E16" i="4"/>
  <c r="D16" i="4"/>
  <c r="I15" i="4"/>
  <c r="H15" i="4"/>
  <c r="G15" i="4"/>
  <c r="F15" i="4"/>
  <c r="E15" i="4"/>
  <c r="D15" i="4"/>
  <c r="I14" i="4"/>
  <c r="H14" i="4"/>
  <c r="G14" i="4"/>
  <c r="F14" i="4"/>
  <c r="E14" i="4"/>
  <c r="D14" i="4"/>
  <c r="I13" i="4"/>
  <c r="H13" i="4"/>
  <c r="G13" i="4"/>
  <c r="F13" i="4"/>
  <c r="E13" i="4"/>
  <c r="D13" i="4"/>
  <c r="I12" i="4"/>
  <c r="H12" i="4"/>
  <c r="G12" i="4"/>
  <c r="F12" i="4"/>
  <c r="E12" i="4"/>
  <c r="D12" i="4"/>
  <c r="I11" i="4"/>
  <c r="H11" i="4"/>
  <c r="G11" i="4"/>
  <c r="F11" i="4"/>
  <c r="E11" i="4"/>
  <c r="D11" i="4"/>
  <c r="I10" i="4"/>
  <c r="H10" i="4"/>
  <c r="G10" i="4"/>
  <c r="F10" i="4"/>
  <c r="E10" i="4"/>
  <c r="D10" i="4"/>
  <c r="J40" i="4" l="1"/>
  <c r="J33" i="4"/>
  <c r="J35" i="4"/>
  <c r="J29" i="4"/>
  <c r="J34" i="4"/>
  <c r="J31" i="4" l="1"/>
  <c r="J15" i="4"/>
  <c r="J19" i="4"/>
  <c r="J21" i="4"/>
  <c r="J18" i="4"/>
  <c r="J24" i="4"/>
  <c r="J12" i="4"/>
  <c r="J17" i="4"/>
  <c r="J14" i="4"/>
  <c r="J30" i="4"/>
  <c r="J27" i="4"/>
  <c r="J28" i="4"/>
  <c r="J16" i="4"/>
  <c r="J13" i="4"/>
  <c r="J36" i="4"/>
  <c r="J37" i="4"/>
  <c r="J26" i="4"/>
  <c r="J23" i="4"/>
  <c r="J22" i="4"/>
  <c r="J10" i="4"/>
  <c r="J20" i="4"/>
  <c r="J11" i="4"/>
  <c r="J32" i="4"/>
  <c r="J25" i="4"/>
</calcChain>
</file>

<file path=xl/sharedStrings.xml><?xml version="1.0" encoding="utf-8"?>
<sst xmlns="http://schemas.openxmlformats.org/spreadsheetml/2006/main" count="713" uniqueCount="113">
  <si>
    <t>Gravity Games 2024 Sunday Gravity Karts &amp; Side Cars Event Ranking</t>
  </si>
  <si>
    <t>Rank</t>
  </si>
  <si>
    <t xml:space="preserve"> Bib</t>
  </si>
  <si>
    <t>Name</t>
  </si>
  <si>
    <t>Category</t>
  </si>
  <si>
    <t>Time</t>
  </si>
  <si>
    <t>Gap</t>
  </si>
  <si>
    <t>Wild Card 6</t>
  </si>
  <si>
    <t>GK</t>
  </si>
  <si>
    <t>James Eastwood</t>
  </si>
  <si>
    <t>Dai Rees</t>
  </si>
  <si>
    <t>Stephen Thomas</t>
  </si>
  <si>
    <t>Andy Northfield</t>
  </si>
  <si>
    <t>Stuart Hinchcliffe</t>
  </si>
  <si>
    <t>James Savage</t>
  </si>
  <si>
    <t>Archie Ker</t>
  </si>
  <si>
    <t>Sam Pishorn</t>
  </si>
  <si>
    <t>Stuart Kettle</t>
  </si>
  <si>
    <t>Jason Lea</t>
  </si>
  <si>
    <t>Dave Curtis</t>
  </si>
  <si>
    <t>Wild Card 7</t>
  </si>
  <si>
    <t>Wild Card 4</t>
  </si>
  <si>
    <t>Gary Sims</t>
  </si>
  <si>
    <t>Guy Savage</t>
  </si>
  <si>
    <t>Ashley Smith</t>
  </si>
  <si>
    <t>Wild Card 5</t>
  </si>
  <si>
    <t>Wild Card 8</t>
  </si>
  <si>
    <t>Martin Grimwood</t>
  </si>
  <si>
    <t>Luke Horsfall</t>
  </si>
  <si>
    <t>Andrew King</t>
  </si>
  <si>
    <t>Grantham Arms</t>
  </si>
  <si>
    <t>Adrian Chapman</t>
  </si>
  <si>
    <t>Martin Ellis</t>
  </si>
  <si>
    <t>Simon Melton</t>
  </si>
  <si>
    <t>SC</t>
  </si>
  <si>
    <t>4 x 4 Response</t>
  </si>
  <si>
    <t>Brian Bennett</t>
  </si>
  <si>
    <t>Michael Andrews</t>
  </si>
  <si>
    <t>No</t>
  </si>
  <si>
    <t>Run</t>
  </si>
  <si>
    <t>13</t>
  </si>
  <si>
    <t>3</t>
  </si>
  <si>
    <t>1</t>
  </si>
  <si>
    <t>2</t>
  </si>
  <si>
    <t>21</t>
  </si>
  <si>
    <t>15</t>
  </si>
  <si>
    <t>5</t>
  </si>
  <si>
    <t>4</t>
  </si>
  <si>
    <t>28</t>
  </si>
  <si>
    <t>08</t>
  </si>
  <si>
    <t>09</t>
  </si>
  <si>
    <t>23</t>
  </si>
  <si>
    <t>16</t>
  </si>
  <si>
    <t>12</t>
  </si>
  <si>
    <t>11</t>
  </si>
  <si>
    <t>14</t>
  </si>
  <si>
    <t>77</t>
  </si>
  <si>
    <t>7</t>
  </si>
  <si>
    <t>6</t>
  </si>
  <si>
    <t>44</t>
  </si>
  <si>
    <t>18</t>
  </si>
  <si>
    <t>10</t>
  </si>
  <si>
    <t>29</t>
  </si>
  <si>
    <t>55</t>
  </si>
  <si>
    <t>88</t>
  </si>
  <si>
    <t>8</t>
  </si>
  <si>
    <t>24</t>
  </si>
  <si>
    <t>30</t>
  </si>
  <si>
    <t>07</t>
  </si>
  <si>
    <t>25</t>
  </si>
  <si>
    <t>31</t>
  </si>
  <si>
    <t>17</t>
  </si>
  <si>
    <t>32</t>
  </si>
  <si>
    <t>27</t>
  </si>
  <si>
    <t>20</t>
  </si>
  <si>
    <t>22</t>
  </si>
  <si>
    <t>RESULTS</t>
  </si>
  <si>
    <t>Class</t>
  </si>
  <si>
    <t>Driver</t>
  </si>
  <si>
    <t>Fastest</t>
  </si>
  <si>
    <t>Harewood Gravity Games 2024</t>
  </si>
  <si>
    <t>Gravity Cars</t>
  </si>
  <si>
    <t>Wild Card 4 - Craig Debrick</t>
  </si>
  <si>
    <t>Wild Card 7 - Julian Hinchcliffe</t>
  </si>
  <si>
    <t>Wild Card 8 - Dave Hutchings</t>
  </si>
  <si>
    <t>Gravity Sidecars</t>
  </si>
  <si>
    <t>17-18 August</t>
  </si>
  <si>
    <t>no</t>
  </si>
  <si>
    <t>run</t>
  </si>
  <si>
    <t>Neil Taylor</t>
  </si>
  <si>
    <t>GB</t>
  </si>
  <si>
    <t>02</t>
  </si>
  <si>
    <t>Stef Cree</t>
  </si>
  <si>
    <t>04</t>
  </si>
  <si>
    <t>Justin Greaves</t>
  </si>
  <si>
    <t>06</t>
  </si>
  <si>
    <t>William Feather</t>
  </si>
  <si>
    <t>03</t>
  </si>
  <si>
    <t>X15</t>
  </si>
  <si>
    <t>X9</t>
  </si>
  <si>
    <t>Sam Phillips</t>
  </si>
  <si>
    <t>05</t>
  </si>
  <si>
    <t>42</t>
  </si>
  <si>
    <t>Wild Card 1</t>
  </si>
  <si>
    <t>X11</t>
  </si>
  <si>
    <t>26</t>
  </si>
  <si>
    <t>X42</t>
  </si>
  <si>
    <t>X23</t>
  </si>
  <si>
    <t>X26</t>
  </si>
  <si>
    <t>X46</t>
  </si>
  <si>
    <t>Gravity Bikes (Saturday)</t>
  </si>
  <si>
    <t>Gravity Cars (Saturday)</t>
  </si>
  <si>
    <t>&lt;Ineligible for awards&gt;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</si>
</sst>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00"/>
    <numFmt numFmtId="165" formatCode="[$-F400]h:mm:ss\ AM/PM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20"/>
      <color theme="1"/>
      <name val="Georgia"/>
      <family val="1"/>
    </font>
    <font>
      <b/>
      <sz val="24"/>
      <color rgb="FFFF0000"/>
      <name val="Arial Black"/>
      <family val="2"/>
    </font>
    <font>
      <sz val="24"/>
      <color theme="1"/>
      <name val="Arial Black"/>
      <family val="2"/>
    </font>
    <font>
      <b/>
      <sz val="10"/>
      <color theme="1"/>
      <name val="Arial"/>
      <family val="2"/>
    </font>
    <font>
      <i/>
      <sz val="10"/>
      <color theme="1" tint="0.34998626667073579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63377788628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47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18" fillId="0" borderId="0" xfId="0" applyFont="1"/>
    <xf numFmtId="47" fontId="22" fillId="0" borderId="0" xfId="0" applyNumberFormat="1" applyFont="1" applyFill="1"/>
    <xf numFmtId="0" fontId="22" fillId="0" borderId="0" xfId="0" applyFont="1" applyFill="1" applyAlignment="1">
      <alignment horizontal="center"/>
    </xf>
    <xf numFmtId="165" fontId="22" fillId="0" borderId="0" xfId="0" applyNumberFormat="1" applyFont="1" applyFill="1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right"/>
    </xf>
    <xf numFmtId="47" fontId="18" fillId="0" borderId="0" xfId="0" applyNumberFormat="1" applyFont="1" applyFill="1" applyAlignment="1">
      <alignment horizontal="center"/>
    </xf>
    <xf numFmtId="0" fontId="22" fillId="0" borderId="0" xfId="0" applyFont="1"/>
    <xf numFmtId="164" fontId="18" fillId="0" borderId="0" xfId="0" applyNumberFormat="1" applyFont="1" applyFill="1" applyBorder="1" applyAlignment="1">
      <alignment horizontal="right"/>
    </xf>
    <xf numFmtId="164" fontId="18" fillId="0" borderId="0" xfId="0" applyNumberFormat="1" applyFont="1"/>
    <xf numFmtId="0" fontId="22" fillId="0" borderId="0" xfId="0" applyFont="1" applyFill="1" applyAlignment="1"/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49" fontId="0" fillId="0" borderId="0" xfId="0" applyNumberForma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/>
    <xf numFmtId="0" fontId="19" fillId="33" borderId="0" xfId="0" applyFont="1" applyFill="1" applyAlignment="1">
      <alignment horizontal="center"/>
    </xf>
    <xf numFmtId="49" fontId="18" fillId="33" borderId="0" xfId="0" applyNumberFormat="1" applyFont="1" applyFill="1" applyAlignment="1">
      <alignment horizontal="right"/>
    </xf>
    <xf numFmtId="0" fontId="0" fillId="33" borderId="0" xfId="0" applyFill="1" applyAlignment="1">
      <alignment horizontal="right"/>
    </xf>
    <xf numFmtId="47" fontId="20" fillId="0" borderId="0" xfId="0" applyNumberFormat="1" applyFont="1" applyFill="1" applyAlignment="1">
      <alignment horizontal="center"/>
    </xf>
    <xf numFmtId="0" fontId="21" fillId="0" borderId="0" xfId="0" applyFont="1" applyFill="1" applyAlignment="1"/>
    <xf numFmtId="0" fontId="23" fillId="0" borderId="0" xfId="0" applyFont="1" applyAlignment="1">
      <alignment horizontal="center"/>
    </xf>
    <xf numFmtId="0" fontId="23" fillId="0" borderId="0" xfId="0" applyFont="1"/>
    <xf numFmtId="164" fontId="23" fillId="0" borderId="0" xfId="0" applyNumberFormat="1" applyFont="1" applyFill="1" applyBorder="1" applyAlignment="1">
      <alignment horizontal="right"/>
    </xf>
    <xf numFmtId="164" fontId="23" fillId="0" borderId="0" xfId="0" applyNumberFormat="1" applyFont="1"/>
    <xf numFmtId="0" fontId="24" fillId="0" borderId="0" xfId="0" applyFont="1"/>
    <xf numFmtId="0" fontId="25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352425</xdr:colOff>
      <xdr:row>52</xdr:row>
      <xdr:rowOff>142875</xdr:rowOff>
    </xdr:from>
    <xdr:to>
      <xdr:col>14</xdr:col>
      <xdr:colOff>66675</xdr:colOff>
      <xdr:row>57</xdr:row>
      <xdr:rowOff>57150</xdr:rowOff>
    </xdr:to>
    <xdr:sp macro="" textlink="">
      <xdr:nvSpPr>
        <xdr:cNvPr id="2" name="TextBox 1"/>
        <xdr:cNvSpPr txBox="1"/>
      </xdr:nvSpPr>
      <xdr:spPr>
        <a:xfrm>
          <a:off x="9010650" y="10182225"/>
          <a:ext cx="1543050" cy="8667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Data incomplete for Gravity</a:t>
          </a:r>
          <a:r>
            <a:rPr lang="en-GB" sz="1100" baseline="0"/>
            <a:t> Car's runs - see Saturday worksheet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workbookViewId="0">
      <selection activeCell="N15" sqref="N15"/>
    </sheetView>
  </sheetViews>
  <sheetFormatPr defaultRowHeight="15" x14ac:dyDescent="0.25"/>
  <cols>
    <col min="2" max="2" width="9.28515625" style="18" bestFit="1" customWidth="1"/>
    <col min="3" max="3" width="31.42578125" customWidth="1"/>
    <col min="4" max="4" width="10" customWidth="1"/>
    <col min="5" max="10" width="10.140625" bestFit="1" customWidth="1"/>
  </cols>
  <sheetData>
    <row r="1" spans="1:12" ht="25.5" x14ac:dyDescent="0.35">
      <c r="A1" s="23" t="s">
        <v>80</v>
      </c>
      <c r="B1" s="23"/>
      <c r="C1" s="23"/>
      <c r="D1" s="23"/>
      <c r="E1" s="23"/>
      <c r="F1" s="23"/>
      <c r="G1" s="23"/>
      <c r="H1" s="23"/>
      <c r="I1" s="23"/>
      <c r="J1" s="22"/>
    </row>
    <row r="2" spans="1:12" x14ac:dyDescent="0.25">
      <c r="A2" s="24" t="s">
        <v>86</v>
      </c>
      <c r="B2" s="24"/>
      <c r="C2" s="25"/>
      <c r="D2" s="25"/>
      <c r="E2" s="25"/>
      <c r="F2" s="25"/>
      <c r="G2" s="25"/>
      <c r="H2" s="25"/>
      <c r="I2" s="25"/>
      <c r="J2" s="22"/>
    </row>
    <row r="3" spans="1:12" x14ac:dyDescent="0.25">
      <c r="A3" s="26" t="s">
        <v>76</v>
      </c>
      <c r="B3" s="26"/>
      <c r="C3" s="27"/>
      <c r="D3" s="27"/>
      <c r="E3" s="27"/>
      <c r="F3" s="27"/>
      <c r="G3" s="27"/>
      <c r="H3" s="27"/>
      <c r="I3" s="27"/>
      <c r="J3" s="22"/>
    </row>
    <row r="4" spans="1:12" x14ac:dyDescent="0.25">
      <c r="A4" s="26"/>
      <c r="B4" s="26"/>
      <c r="C4" s="27"/>
      <c r="D4" s="27"/>
      <c r="E4" s="27"/>
      <c r="F4" s="27"/>
      <c r="G4" s="27"/>
      <c r="H4" s="27"/>
      <c r="I4" s="27"/>
      <c r="J4" s="22"/>
    </row>
    <row r="5" spans="1:12" x14ac:dyDescent="0.25">
      <c r="A5" s="27"/>
      <c r="B5" s="27"/>
      <c r="C5" s="27"/>
      <c r="D5" s="27"/>
      <c r="E5" s="27"/>
      <c r="F5" s="27"/>
      <c r="G5" s="27"/>
      <c r="H5" s="27"/>
      <c r="I5" s="27"/>
      <c r="J5" s="22"/>
    </row>
    <row r="6" spans="1:12" x14ac:dyDescent="0.25">
      <c r="A6" s="15"/>
      <c r="B6" s="6"/>
      <c r="C6" s="15"/>
      <c r="D6" s="21" t="s">
        <v>5</v>
      </c>
      <c r="E6" s="21"/>
      <c r="F6" s="21"/>
      <c r="G6" s="21"/>
      <c r="H6" s="21"/>
      <c r="I6" s="21"/>
      <c r="J6" s="22"/>
      <c r="K6" s="4"/>
    </row>
    <row r="7" spans="1:12" x14ac:dyDescent="0.25">
      <c r="A7" s="5" t="s">
        <v>77</v>
      </c>
      <c r="B7" s="6" t="s">
        <v>38</v>
      </c>
      <c r="C7" s="7" t="s">
        <v>78</v>
      </c>
      <c r="D7" s="6">
        <v>1</v>
      </c>
      <c r="E7" s="6">
        <v>2</v>
      </c>
      <c r="F7" s="6">
        <v>3</v>
      </c>
      <c r="G7" s="6">
        <v>4</v>
      </c>
      <c r="H7" s="6">
        <v>5</v>
      </c>
      <c r="I7" s="6">
        <v>6</v>
      </c>
      <c r="J7" s="16" t="s">
        <v>79</v>
      </c>
      <c r="K7" s="4"/>
    </row>
    <row r="8" spans="1:12" x14ac:dyDescent="0.25">
      <c r="A8" s="8"/>
      <c r="B8" s="9"/>
      <c r="C8" s="8"/>
      <c r="D8" s="10"/>
      <c r="E8" s="10"/>
      <c r="F8" s="10"/>
      <c r="G8" s="10"/>
      <c r="H8" s="8"/>
      <c r="I8" s="11"/>
      <c r="J8" s="4"/>
      <c r="K8" s="4"/>
    </row>
    <row r="9" spans="1:12" x14ac:dyDescent="0.25">
      <c r="A9" s="12" t="s">
        <v>81</v>
      </c>
      <c r="B9" s="17"/>
      <c r="C9" s="4"/>
      <c r="D9" s="4"/>
      <c r="E9" s="4"/>
      <c r="F9" s="4"/>
      <c r="G9" s="4"/>
      <c r="H9" s="4"/>
      <c r="I9" s="4"/>
      <c r="J9" s="4"/>
      <c r="K9" s="4"/>
    </row>
    <row r="10" spans="1:12" x14ac:dyDescent="0.25">
      <c r="A10" s="4"/>
      <c r="B10" s="28">
        <v>66</v>
      </c>
      <c r="C10" s="29" t="s">
        <v>7</v>
      </c>
      <c r="D10" s="30">
        <f>IFERROR(VLOOKUP(100+$B10,Times!$B$3:$E$101,4,0)," ")</f>
        <v>8.7846064814814818E-4</v>
      </c>
      <c r="E10" s="30" t="str">
        <f>IFERROR(VLOOKUP(200+$B10,Times!$B$3:$E$101,4,0)," ")</f>
        <v xml:space="preserve"> </v>
      </c>
      <c r="F10" s="30" t="str">
        <f>IFERROR(VLOOKUP(300+$B10,Times!$B$3:$E$101,4,0)," ")</f>
        <v xml:space="preserve"> </v>
      </c>
      <c r="G10" s="30" t="str">
        <f>IFERROR(VLOOKUP(400+$B10,Times!$B$3:$E$101,4,0)," ")</f>
        <v xml:space="preserve"> </v>
      </c>
      <c r="H10" s="30" t="str">
        <f>IFERROR(VLOOKUP(500+$B10,Times!$B$3:$E$101,4,0)," ")</f>
        <v xml:space="preserve"> </v>
      </c>
      <c r="I10" s="30" t="str">
        <f>IFERROR(VLOOKUP(600+$B10,Times!$B$3:$E$101,4,0)," ")</f>
        <v xml:space="preserve"> </v>
      </c>
      <c r="J10" s="31">
        <f t="shared" ref="J10:J37" si="0">MIN(D10:I10)</f>
        <v>8.7846064814814818E-4</v>
      </c>
      <c r="K10" s="33" t="s">
        <v>112</v>
      </c>
      <c r="L10" s="32"/>
    </row>
    <row r="11" spans="1:12" x14ac:dyDescent="0.25">
      <c r="A11" s="4"/>
      <c r="B11" s="17" t="s">
        <v>40</v>
      </c>
      <c r="C11" s="4" t="s">
        <v>9</v>
      </c>
      <c r="D11" s="13">
        <f>IFERROR(VLOOKUP(100+$B11,Times!$B$3:$E$101,4,0)," ")</f>
        <v>8.8416666666666678E-4</v>
      </c>
      <c r="E11" s="13">
        <f>IFERROR(VLOOKUP(200+$B11,Times!$B$3:$E$101,4,0)," ")</f>
        <v>8.8949074074074071E-4</v>
      </c>
      <c r="F11" s="13">
        <f>IFERROR(VLOOKUP(300+$B11,Times!$B$3:$E$101,4,0)," ")</f>
        <v>8.8387731481481488E-4</v>
      </c>
      <c r="G11" s="13">
        <f>IFERROR(VLOOKUP(400+$B11,Times!$B$3:$E$101,4,0)," ")</f>
        <v>9.251736111111111E-4</v>
      </c>
      <c r="H11" s="13">
        <f>IFERROR(VLOOKUP(500+$B11,Times!$B$3:$E$101,4,0)," ")</f>
        <v>9.156828703703702E-4</v>
      </c>
      <c r="I11" s="13" t="str">
        <f>IFERROR(VLOOKUP(600+$B11,Times!$B$3:$E$101,4,0)," ")</f>
        <v xml:space="preserve"> </v>
      </c>
      <c r="J11" s="14">
        <f t="shared" si="0"/>
        <v>8.8387731481481488E-4</v>
      </c>
      <c r="K11" s="4"/>
    </row>
    <row r="12" spans="1:12" x14ac:dyDescent="0.25">
      <c r="A12" s="4"/>
      <c r="B12" s="17" t="s">
        <v>44</v>
      </c>
      <c r="C12" s="4" t="s">
        <v>10</v>
      </c>
      <c r="D12" s="13">
        <f>IFERROR(VLOOKUP(100+$B12,Times!$B$3:$E$101,4,0)," ")</f>
        <v>9.0432870370370374E-4</v>
      </c>
      <c r="E12" s="13">
        <f>IFERROR(VLOOKUP(200+$B12,Times!$B$3:$E$101,4,0)," ")</f>
        <v>9.0228009259259254E-4</v>
      </c>
      <c r="F12" s="13">
        <f>IFERROR(VLOOKUP(300+$B12,Times!$B$3:$E$101,4,0)," ")</f>
        <v>9.0209490740740745E-4</v>
      </c>
      <c r="G12" s="13" t="str">
        <f>IFERROR(VLOOKUP(400+$B12,Times!$B$3:$E$101,4,0)," ")</f>
        <v xml:space="preserve"> </v>
      </c>
      <c r="H12" s="13" t="str">
        <f>IFERROR(VLOOKUP(500+$B12,Times!$B$3:$E$101,4,0)," ")</f>
        <v xml:space="preserve"> </v>
      </c>
      <c r="I12" s="13" t="str">
        <f>IFERROR(VLOOKUP(600+$B12,Times!$B$3:$E$101,4,0)," ")</f>
        <v xml:space="preserve"> </v>
      </c>
      <c r="J12" s="14">
        <f t="shared" si="0"/>
        <v>9.0209490740740745E-4</v>
      </c>
      <c r="K12" s="4"/>
    </row>
    <row r="13" spans="1:12" x14ac:dyDescent="0.25">
      <c r="A13" s="4"/>
      <c r="B13" s="17" t="s">
        <v>45</v>
      </c>
      <c r="C13" s="4" t="s">
        <v>11</v>
      </c>
      <c r="D13" s="13">
        <f>IFERROR(VLOOKUP(100+$B13,Times!$B$3:$E$101,4,0)," ")</f>
        <v>9.1495370370370385E-4</v>
      </c>
      <c r="E13" s="13">
        <f>IFERROR(VLOOKUP(200+$B13,Times!$B$3:$E$101,4,0)," ")</f>
        <v>9.311689814814815E-4</v>
      </c>
      <c r="F13" s="13">
        <f>IFERROR(VLOOKUP(300+$B13,Times!$B$3:$E$101,4,0)," ")</f>
        <v>9.0453703703703703E-4</v>
      </c>
      <c r="G13" s="13">
        <f>IFERROR(VLOOKUP(400+$B13,Times!$B$3:$E$101,4,0)," ")</f>
        <v>9.1055555555555551E-4</v>
      </c>
      <c r="H13" s="13">
        <f>IFERROR(VLOOKUP(500+$B13,Times!$B$3:$E$101,4,0)," ")</f>
        <v>9.0569444444444454E-4</v>
      </c>
      <c r="I13" s="13" t="str">
        <f>IFERROR(VLOOKUP(600+$B13,Times!$B$3:$E$101,4,0)," ")</f>
        <v xml:space="preserve"> </v>
      </c>
      <c r="J13" s="14">
        <f t="shared" si="0"/>
        <v>9.0453703703703703E-4</v>
      </c>
      <c r="K13" s="4"/>
    </row>
    <row r="14" spans="1:12" x14ac:dyDescent="0.25">
      <c r="A14" s="4"/>
      <c r="B14" s="17" t="s">
        <v>48</v>
      </c>
      <c r="C14" s="4" t="s">
        <v>12</v>
      </c>
      <c r="D14" s="13">
        <f>IFERROR(VLOOKUP(100+$B14,Times!$B$3:$E$101,4,0)," ")</f>
        <v>9.2512731481481482E-4</v>
      </c>
      <c r="E14" s="13">
        <f>IFERROR(VLOOKUP(200+$B14,Times!$B$3:$E$101,4,0)," ")</f>
        <v>9.1979166666666674E-4</v>
      </c>
      <c r="F14" s="13">
        <f>IFERROR(VLOOKUP(300+$B14,Times!$B$3:$E$101,4,0)," ")</f>
        <v>9.1766203703703704E-4</v>
      </c>
      <c r="G14" s="13">
        <f>IFERROR(VLOOKUP(400+$B14,Times!$B$3:$E$101,4,0)," ")</f>
        <v>9.169675925925926E-4</v>
      </c>
      <c r="H14" s="13">
        <f>IFERROR(VLOOKUP(500+$B14,Times!$B$3:$E$101,4,0)," ")</f>
        <v>9.2097222222222222E-4</v>
      </c>
      <c r="I14" s="13" t="str">
        <f>IFERROR(VLOOKUP(600+$B14,Times!$B$3:$E$101,4,0)," ")</f>
        <v xml:space="preserve"> </v>
      </c>
      <c r="J14" s="14">
        <f t="shared" si="0"/>
        <v>9.169675925925926E-4</v>
      </c>
      <c r="K14" s="4"/>
    </row>
    <row r="15" spans="1:12" x14ac:dyDescent="0.25">
      <c r="A15" s="4"/>
      <c r="B15" s="17" t="s">
        <v>49</v>
      </c>
      <c r="C15" s="4" t="s">
        <v>13</v>
      </c>
      <c r="D15" s="13">
        <f>IFERROR(VLOOKUP(100+$B15,Times!$B$3:$E$101,4,0)," ")</f>
        <v>9.1946759259259271E-4</v>
      </c>
      <c r="E15" s="13">
        <f>IFERROR(VLOOKUP(200+$B15,Times!$B$3:$E$101,4,0)," ")</f>
        <v>9.1935185185185175E-4</v>
      </c>
      <c r="F15" s="13" t="str">
        <f>IFERROR(VLOOKUP(300+$B15,Times!$B$3:$E$101,4,0)," ")</f>
        <v xml:space="preserve"> </v>
      </c>
      <c r="G15" s="13">
        <f>IFERROR(VLOOKUP(400+$B15,Times!$B$3:$E$101,4,0)," ")</f>
        <v>9.2888888888888893E-4</v>
      </c>
      <c r="H15" s="13">
        <f>IFERROR(VLOOKUP(500+$B15,Times!$B$3:$E$101,4,0)," ")</f>
        <v>9.2114583333333328E-4</v>
      </c>
      <c r="I15" s="13" t="str">
        <f>IFERROR(VLOOKUP(600+$B15,Times!$B$3:$E$101,4,0)," ")</f>
        <v xml:space="preserve"> </v>
      </c>
      <c r="J15" s="14">
        <f t="shared" si="0"/>
        <v>9.1935185185185175E-4</v>
      </c>
      <c r="K15" s="4"/>
    </row>
    <row r="16" spans="1:12" x14ac:dyDescent="0.25">
      <c r="A16" s="4"/>
      <c r="B16" s="17" t="s">
        <v>50</v>
      </c>
      <c r="C16" s="4" t="s">
        <v>14</v>
      </c>
      <c r="D16" s="13">
        <f>IFERROR(VLOOKUP(100+$B16,Times!$B$3:$E$101,4,0)," ")</f>
        <v>9.2281250000000002E-4</v>
      </c>
      <c r="E16" s="13" t="str">
        <f>IFERROR(VLOOKUP(200+$B16,Times!$B$3:$E$101,4,0)," ")</f>
        <v xml:space="preserve"> </v>
      </c>
      <c r="F16" s="13">
        <f>IFERROR(VLOOKUP(300+$B16,Times!$B$3:$E$101,4,0)," ")</f>
        <v>9.4186342592592585E-4</v>
      </c>
      <c r="G16" s="13">
        <f>IFERROR(VLOOKUP(400+$B16,Times!$B$3:$E$101,4,0)," ")</f>
        <v>9.4401620370370375E-4</v>
      </c>
      <c r="H16" s="13" t="str">
        <f>IFERROR(VLOOKUP(500+$B16,Times!$B$3:$E$101,4,0)," ")</f>
        <v xml:space="preserve"> </v>
      </c>
      <c r="I16" s="13" t="str">
        <f>IFERROR(VLOOKUP(600+$B16,Times!$B$3:$E$101,4,0)," ")</f>
        <v xml:space="preserve"> </v>
      </c>
      <c r="J16" s="14">
        <f t="shared" si="0"/>
        <v>9.2281250000000002E-4</v>
      </c>
      <c r="K16" s="4"/>
    </row>
    <row r="17" spans="1:11" x14ac:dyDescent="0.25">
      <c r="A17" s="4"/>
      <c r="B17" s="17" t="s">
        <v>51</v>
      </c>
      <c r="C17" s="4" t="s">
        <v>15</v>
      </c>
      <c r="D17" s="13">
        <f>IFERROR(VLOOKUP(100+$B17,Times!$B$3:$E$101,4,0)," ")</f>
        <v>9.846643518518518E-4</v>
      </c>
      <c r="E17" s="13">
        <f>IFERROR(VLOOKUP(200+$B17,Times!$B$3:$E$101,4,0)," ")</f>
        <v>9.2997685185185186E-4</v>
      </c>
      <c r="F17" s="13">
        <f>IFERROR(VLOOKUP(300+$B17,Times!$B$3:$E$101,4,0)," ")</f>
        <v>1.022662037037037E-3</v>
      </c>
      <c r="G17" s="13" t="str">
        <f>IFERROR(VLOOKUP(400+$B17,Times!$B$3:$E$101,4,0)," ")</f>
        <v xml:space="preserve"> </v>
      </c>
      <c r="H17" s="13" t="str">
        <f>IFERROR(VLOOKUP(500+$B17,Times!$B$3:$E$101,4,0)," ")</f>
        <v xml:space="preserve"> </v>
      </c>
      <c r="I17" s="13" t="str">
        <f>IFERROR(VLOOKUP(600+$B17,Times!$B$3:$E$101,4,0)," ")</f>
        <v xml:space="preserve"> </v>
      </c>
      <c r="J17" s="14">
        <f t="shared" si="0"/>
        <v>9.2997685185185186E-4</v>
      </c>
      <c r="K17" s="4"/>
    </row>
    <row r="18" spans="1:11" x14ac:dyDescent="0.25">
      <c r="A18" s="4"/>
      <c r="B18" s="17" t="s">
        <v>52</v>
      </c>
      <c r="C18" s="4" t="s">
        <v>16</v>
      </c>
      <c r="D18" s="13">
        <f>IFERROR(VLOOKUP(100+$B18,Times!$B$3:$E$101,4,0)," ")</f>
        <v>9.3664351851851851E-4</v>
      </c>
      <c r="E18" s="13" t="str">
        <f>IFERROR(VLOOKUP(200+$B18,Times!$B$3:$E$101,4,0)," ")</f>
        <v xml:space="preserve"> </v>
      </c>
      <c r="F18" s="13" t="str">
        <f>IFERROR(VLOOKUP(300+$B18,Times!$B$3:$E$101,4,0)," ")</f>
        <v xml:space="preserve"> </v>
      </c>
      <c r="G18" s="13" t="str">
        <f>IFERROR(VLOOKUP(400+$B18,Times!$B$3:$E$101,4,0)," ")</f>
        <v xml:space="preserve"> </v>
      </c>
      <c r="H18" s="13" t="str">
        <f>IFERROR(VLOOKUP(500+$B18,Times!$B$3:$E$101,4,0)," ")</f>
        <v xml:space="preserve"> </v>
      </c>
      <c r="I18" s="13" t="str">
        <f>IFERROR(VLOOKUP(600+$B18,Times!$B$3:$E$101,4,0)," ")</f>
        <v xml:space="preserve"> </v>
      </c>
      <c r="J18" s="14">
        <f t="shared" si="0"/>
        <v>9.3664351851851851E-4</v>
      </c>
      <c r="K18" s="4"/>
    </row>
    <row r="19" spans="1:11" x14ac:dyDescent="0.25">
      <c r="A19" s="4"/>
      <c r="B19" s="17" t="s">
        <v>53</v>
      </c>
      <c r="C19" s="4" t="s">
        <v>17</v>
      </c>
      <c r="D19" s="13">
        <f>IFERROR(VLOOKUP(100+$B19,Times!$B$3:$E$101,4,0)," ")</f>
        <v>9.5401620370370378E-4</v>
      </c>
      <c r="E19" s="13">
        <f>IFERROR(VLOOKUP(200+$B19,Times!$B$3:$E$101,4,0)," ")</f>
        <v>1.0958796296296296E-3</v>
      </c>
      <c r="F19" s="13">
        <f>IFERROR(VLOOKUP(300+$B19,Times!$B$3:$E$101,4,0)," ")</f>
        <v>9.5400462962962963E-4</v>
      </c>
      <c r="G19" s="13" t="str">
        <f>IFERROR(VLOOKUP(400+$B19,Times!$B$3:$E$101,4,0)," ")</f>
        <v xml:space="preserve"> </v>
      </c>
      <c r="H19" s="13">
        <f>IFERROR(VLOOKUP(500+$B19,Times!$B$3:$E$101,4,0)," ")</f>
        <v>9.4673611111111098E-4</v>
      </c>
      <c r="I19" s="13" t="str">
        <f>IFERROR(VLOOKUP(600+$B19,Times!$B$3:$E$101,4,0)," ")</f>
        <v xml:space="preserve"> </v>
      </c>
      <c r="J19" s="14">
        <f t="shared" si="0"/>
        <v>9.4673611111111098E-4</v>
      </c>
      <c r="K19" s="4"/>
    </row>
    <row r="20" spans="1:11" x14ac:dyDescent="0.25">
      <c r="A20" s="4"/>
      <c r="B20" s="17" t="s">
        <v>54</v>
      </c>
      <c r="C20" s="4" t="s">
        <v>18</v>
      </c>
      <c r="D20" s="13">
        <f>IFERROR(VLOOKUP(100+$B20,Times!$B$3:$E$101,4,0)," ")</f>
        <v>9.4975694444444448E-4</v>
      </c>
      <c r="E20" s="13">
        <f>IFERROR(VLOOKUP(200+$B20,Times!$B$3:$E$101,4,0)," ")</f>
        <v>9.5721064814814811E-4</v>
      </c>
      <c r="F20" s="13">
        <f>IFERROR(VLOOKUP(300+$B20,Times!$B$3:$E$101,4,0)," ")</f>
        <v>9.4954861111111119E-4</v>
      </c>
      <c r="G20" s="13">
        <f>IFERROR(VLOOKUP(400+$B20,Times!$B$3:$E$101,4,0)," ")</f>
        <v>9.5627314814814804E-4</v>
      </c>
      <c r="H20" s="13">
        <f>IFERROR(VLOOKUP(500+$B20,Times!$B$3:$E$101,4,0)," ")</f>
        <v>9.6047453703703713E-4</v>
      </c>
      <c r="I20" s="13">
        <f>IFERROR(VLOOKUP(600+$B20,Times!$B$3:$E$101,4,0)," ")</f>
        <v>9.6134259259259252E-4</v>
      </c>
      <c r="J20" s="14">
        <f t="shared" si="0"/>
        <v>9.4954861111111119E-4</v>
      </c>
      <c r="K20" s="4"/>
    </row>
    <row r="21" spans="1:11" x14ac:dyDescent="0.25">
      <c r="A21" s="4"/>
      <c r="B21" s="17" t="s">
        <v>55</v>
      </c>
      <c r="C21" s="4" t="s">
        <v>19</v>
      </c>
      <c r="D21" s="13">
        <f>IFERROR(VLOOKUP(100+$B21,Times!$B$3:$E$101,4,0)," ")</f>
        <v>1.1003935185185186E-3</v>
      </c>
      <c r="E21" s="13">
        <f>IFERROR(VLOOKUP(200+$B21,Times!$B$3:$E$101,4,0)," ")</f>
        <v>1.1445949074074073E-3</v>
      </c>
      <c r="F21" s="13">
        <f>IFERROR(VLOOKUP(300+$B21,Times!$B$3:$E$101,4,0)," ")</f>
        <v>1.2331597222222221E-3</v>
      </c>
      <c r="G21" s="13">
        <f>IFERROR(VLOOKUP(400+$B21,Times!$B$3:$E$101,4,0)," ")</f>
        <v>9.5633101851851858E-4</v>
      </c>
      <c r="H21" s="13">
        <f>IFERROR(VLOOKUP(500+$B21,Times!$B$3:$E$101,4,0)," ")</f>
        <v>1.0118981481481483E-3</v>
      </c>
      <c r="I21" s="13" t="str">
        <f>IFERROR(VLOOKUP(600+$B21,Times!$B$3:$E$101,4,0)," ")</f>
        <v xml:space="preserve"> </v>
      </c>
      <c r="J21" s="14">
        <f t="shared" si="0"/>
        <v>9.5633101851851858E-4</v>
      </c>
      <c r="K21" s="4"/>
    </row>
    <row r="22" spans="1:11" x14ac:dyDescent="0.25">
      <c r="A22" s="4"/>
      <c r="B22" s="17" t="s">
        <v>56</v>
      </c>
      <c r="C22" s="4" t="s">
        <v>83</v>
      </c>
      <c r="D22" s="13">
        <f>IFERROR(VLOOKUP(100+$B22,Times!$B$3:$E$101,4,0)," ")</f>
        <v>9.5874999999999997E-4</v>
      </c>
      <c r="E22" s="13" t="str">
        <f>IFERROR(VLOOKUP(200+$B22,Times!$B$3:$E$101,4,0)," ")</f>
        <v xml:space="preserve"> </v>
      </c>
      <c r="F22" s="13" t="str">
        <f>IFERROR(VLOOKUP(300+$B22,Times!$B$3:$E$101,4,0)," ")</f>
        <v xml:space="preserve"> </v>
      </c>
      <c r="G22" s="13" t="str">
        <f>IFERROR(VLOOKUP(400+$B22,Times!$B$3:$E$101,4,0)," ")</f>
        <v xml:space="preserve"> </v>
      </c>
      <c r="H22" s="13" t="str">
        <f>IFERROR(VLOOKUP(500+$B22,Times!$B$3:$E$101,4,0)," ")</f>
        <v xml:space="preserve"> </v>
      </c>
      <c r="I22" s="13" t="str">
        <f>IFERROR(VLOOKUP(600+$B22,Times!$B$3:$E$101,4,0)," ")</f>
        <v xml:space="preserve"> </v>
      </c>
      <c r="J22" s="14">
        <f t="shared" si="0"/>
        <v>9.5874999999999997E-4</v>
      </c>
      <c r="K22" s="4"/>
    </row>
    <row r="23" spans="1:11" x14ac:dyDescent="0.25">
      <c r="A23" s="4"/>
      <c r="B23" s="17" t="s">
        <v>59</v>
      </c>
      <c r="C23" s="4" t="s">
        <v>82</v>
      </c>
      <c r="D23" s="13">
        <f>IFERROR(VLOOKUP(100+$B23,Times!$B$3:$E$101,4,0)," ")</f>
        <v>9.667245370370371E-4</v>
      </c>
      <c r="E23" s="13" t="str">
        <f>IFERROR(VLOOKUP(200+$B23,Times!$B$3:$E$101,4,0)," ")</f>
        <v xml:space="preserve"> </v>
      </c>
      <c r="F23" s="13" t="str">
        <f>IFERROR(VLOOKUP(300+$B23,Times!$B$3:$E$101,4,0)," ")</f>
        <v xml:space="preserve"> </v>
      </c>
      <c r="G23" s="13" t="str">
        <f>IFERROR(VLOOKUP(400+$B23,Times!$B$3:$E$101,4,0)," ")</f>
        <v xml:space="preserve"> </v>
      </c>
      <c r="H23" s="13" t="str">
        <f>IFERROR(VLOOKUP(500+$B23,Times!$B$3:$E$101,4,0)," ")</f>
        <v xml:space="preserve"> </v>
      </c>
      <c r="I23" s="13" t="str">
        <f>IFERROR(VLOOKUP(600+$B23,Times!$B$3:$E$101,4,0)," ")</f>
        <v xml:space="preserve"> </v>
      </c>
      <c r="J23" s="14">
        <f t="shared" si="0"/>
        <v>9.667245370370371E-4</v>
      </c>
      <c r="K23" s="4"/>
    </row>
    <row r="24" spans="1:11" x14ac:dyDescent="0.25">
      <c r="A24" s="4"/>
      <c r="B24" s="17" t="s">
        <v>60</v>
      </c>
      <c r="C24" s="4" t="s">
        <v>22</v>
      </c>
      <c r="D24" s="13">
        <f>IFERROR(VLOOKUP(100+$B24,Times!$B$3:$E$101,4,0)," ")</f>
        <v>1.0432523148148148E-3</v>
      </c>
      <c r="E24" s="13">
        <f>IFERROR(VLOOKUP(200+$B24,Times!$B$3:$E$101,4,0)," ")</f>
        <v>9.9435185185185195E-4</v>
      </c>
      <c r="F24" s="13">
        <f>IFERROR(VLOOKUP(300+$B24,Times!$B$3:$E$101,4,0)," ")</f>
        <v>1.0002314814814815E-3</v>
      </c>
      <c r="G24" s="13">
        <f>IFERROR(VLOOKUP(400+$B24,Times!$B$3:$E$101,4,0)," ")</f>
        <v>9.7398148148148149E-4</v>
      </c>
      <c r="H24" s="13">
        <f>IFERROR(VLOOKUP(500+$B24,Times!$B$3:$E$101,4,0)," ")</f>
        <v>9.8357638888888887E-4</v>
      </c>
      <c r="I24" s="13" t="str">
        <f>IFERROR(VLOOKUP(600+$B24,Times!$B$3:$E$101,4,0)," ")</f>
        <v xml:space="preserve"> </v>
      </c>
      <c r="J24" s="14">
        <f t="shared" si="0"/>
        <v>9.7398148148148149E-4</v>
      </c>
      <c r="K24" s="4"/>
    </row>
    <row r="25" spans="1:11" x14ac:dyDescent="0.25">
      <c r="A25" s="4"/>
      <c r="B25" s="17" t="s">
        <v>61</v>
      </c>
      <c r="C25" s="4" t="s">
        <v>23</v>
      </c>
      <c r="D25" s="13">
        <f>IFERROR(VLOOKUP(100+$B25,Times!$B$3:$E$101,4,0)," ")</f>
        <v>9.8876157407407398E-4</v>
      </c>
      <c r="E25" s="13">
        <f>IFERROR(VLOOKUP(200+$B25,Times!$B$3:$E$101,4,0)," ")</f>
        <v>9.8709490740740724E-4</v>
      </c>
      <c r="F25" s="13">
        <f>IFERROR(VLOOKUP(300+$B25,Times!$B$3:$E$101,4,0)," ")</f>
        <v>9.7594907407407407E-4</v>
      </c>
      <c r="G25" s="13">
        <f>IFERROR(VLOOKUP(400+$B25,Times!$B$3:$E$101,4,0)," ")</f>
        <v>9.8649305555555556E-4</v>
      </c>
      <c r="H25" s="13" t="str">
        <f>IFERROR(VLOOKUP(500+$B25,Times!$B$3:$E$101,4,0)," ")</f>
        <v xml:space="preserve"> </v>
      </c>
      <c r="I25" s="13" t="str">
        <f>IFERROR(VLOOKUP(600+$B25,Times!$B$3:$E$101,4,0)," ")</f>
        <v xml:space="preserve"> </v>
      </c>
      <c r="J25" s="14">
        <f t="shared" si="0"/>
        <v>9.7594907407407407E-4</v>
      </c>
      <c r="K25" s="4"/>
    </row>
    <row r="26" spans="1:11" x14ac:dyDescent="0.25">
      <c r="A26" s="4"/>
      <c r="B26" s="17" t="s">
        <v>62</v>
      </c>
      <c r="C26" s="4" t="s">
        <v>24</v>
      </c>
      <c r="D26" s="13">
        <f>IFERROR(VLOOKUP(100+$B26,Times!$B$3:$E$101,4,0)," ")</f>
        <v>9.8743055555555541E-4</v>
      </c>
      <c r="E26" s="13">
        <f>IFERROR(VLOOKUP(200+$B26,Times!$B$3:$E$101,4,0)," ")</f>
        <v>9.917129629629629E-4</v>
      </c>
      <c r="F26" s="13">
        <f>IFERROR(VLOOKUP(300+$B26,Times!$B$3:$E$101,4,0)," ")</f>
        <v>9.860300925925926E-4</v>
      </c>
      <c r="G26" s="13">
        <f>IFERROR(VLOOKUP(400+$B26,Times!$B$3:$E$101,4,0)," ")</f>
        <v>9.8983796296296298E-4</v>
      </c>
      <c r="H26" s="13">
        <f>IFERROR(VLOOKUP(500+$B26,Times!$B$3:$E$101,4,0)," ")</f>
        <v>9.8084490740740749E-4</v>
      </c>
      <c r="I26" s="13" t="str">
        <f>IFERROR(VLOOKUP(600+$B26,Times!$B$3:$E$101,4,0)," ")</f>
        <v xml:space="preserve"> </v>
      </c>
      <c r="J26" s="14">
        <f t="shared" si="0"/>
        <v>9.8084490740740749E-4</v>
      </c>
      <c r="K26" s="4"/>
    </row>
    <row r="27" spans="1:11" x14ac:dyDescent="0.25">
      <c r="A27" s="4"/>
      <c r="B27" s="17" t="s">
        <v>63</v>
      </c>
      <c r="C27" s="4" t="s">
        <v>25</v>
      </c>
      <c r="D27" s="13">
        <f>IFERROR(VLOOKUP(100+$B27,Times!$B$3:$E$101,4,0)," ")</f>
        <v>9.9399305555555569E-4</v>
      </c>
      <c r="E27" s="13" t="str">
        <f>IFERROR(VLOOKUP(200+$B27,Times!$B$3:$E$101,4,0)," ")</f>
        <v xml:space="preserve"> </v>
      </c>
      <c r="F27" s="13" t="str">
        <f>IFERROR(VLOOKUP(300+$B27,Times!$B$3:$E$101,4,0)," ")</f>
        <v xml:space="preserve"> </v>
      </c>
      <c r="G27" s="13" t="str">
        <f>IFERROR(VLOOKUP(400+$B27,Times!$B$3:$E$101,4,0)," ")</f>
        <v xml:space="preserve"> </v>
      </c>
      <c r="H27" s="13" t="str">
        <f>IFERROR(VLOOKUP(500+$B27,Times!$B$3:$E$101,4,0)," ")</f>
        <v xml:space="preserve"> </v>
      </c>
      <c r="I27" s="13" t="str">
        <f>IFERROR(VLOOKUP(600+$B27,Times!$B$3:$E$101,4,0)," ")</f>
        <v xml:space="preserve"> </v>
      </c>
      <c r="J27" s="14">
        <f t="shared" si="0"/>
        <v>9.9399305555555569E-4</v>
      </c>
      <c r="K27" s="4"/>
    </row>
    <row r="28" spans="1:11" x14ac:dyDescent="0.25">
      <c r="A28" s="4"/>
      <c r="B28" s="17" t="s">
        <v>64</v>
      </c>
      <c r="C28" s="4" t="s">
        <v>84</v>
      </c>
      <c r="D28" s="13">
        <f>IFERROR(VLOOKUP(100+$B28,Times!$B$3:$E$101,4,0)," ")</f>
        <v>9.96863425925926E-4</v>
      </c>
      <c r="E28" s="13" t="str">
        <f>IFERROR(VLOOKUP(200+$B28,Times!$B$3:$E$101,4,0)," ")</f>
        <v xml:space="preserve"> </v>
      </c>
      <c r="F28" s="13" t="str">
        <f>IFERROR(VLOOKUP(300+$B28,Times!$B$3:$E$101,4,0)," ")</f>
        <v xml:space="preserve"> </v>
      </c>
      <c r="G28" s="13" t="str">
        <f>IFERROR(VLOOKUP(400+$B28,Times!$B$3:$E$101,4,0)," ")</f>
        <v xml:space="preserve"> </v>
      </c>
      <c r="H28" s="13" t="str">
        <f>IFERROR(VLOOKUP(500+$B28,Times!$B$3:$E$101,4,0)," ")</f>
        <v xml:space="preserve"> </v>
      </c>
      <c r="I28" s="13" t="str">
        <f>IFERROR(VLOOKUP(600+$B28,Times!$B$3:$E$101,4,0)," ")</f>
        <v xml:space="preserve"> </v>
      </c>
      <c r="J28" s="14">
        <f t="shared" si="0"/>
        <v>9.96863425925926E-4</v>
      </c>
      <c r="K28" s="4"/>
    </row>
    <row r="29" spans="1:11" x14ac:dyDescent="0.25">
      <c r="A29" s="4"/>
      <c r="B29" s="17" t="s">
        <v>66</v>
      </c>
      <c r="C29" s="4" t="s">
        <v>27</v>
      </c>
      <c r="D29" s="13">
        <f>IFERROR(VLOOKUP(100+$B29,Times!$B$3:$E$101,4,0)," ")</f>
        <v>1.0210069444444444E-3</v>
      </c>
      <c r="E29" s="13">
        <f>IFERROR(VLOOKUP(200+$B29,Times!$B$3:$E$101,4,0)," ")</f>
        <v>1.0441666666666668E-3</v>
      </c>
      <c r="F29" s="13">
        <f>IFERROR(VLOOKUP(300+$B29,Times!$B$3:$E$101,4,0)," ")</f>
        <v>1.0038541666666666E-3</v>
      </c>
      <c r="G29" s="13">
        <f>IFERROR(VLOOKUP(400+$B29,Times!$B$3:$E$101,4,0)," ")</f>
        <v>1.0150000000000001E-3</v>
      </c>
      <c r="H29" s="13">
        <f>IFERROR(VLOOKUP(500+$B29,Times!$B$3:$E$101,4,0)," ")</f>
        <v>1.034849537037037E-3</v>
      </c>
      <c r="I29" s="13" t="str">
        <f>IFERROR(VLOOKUP(600+$B29,Times!$B$3:$E$101,4,0)," ")</f>
        <v xml:space="preserve"> </v>
      </c>
      <c r="J29" s="14">
        <f t="shared" si="0"/>
        <v>1.0038541666666666E-3</v>
      </c>
      <c r="K29" s="4"/>
    </row>
    <row r="30" spans="1:11" x14ac:dyDescent="0.25">
      <c r="A30" s="4"/>
      <c r="B30" s="17" t="s">
        <v>67</v>
      </c>
      <c r="C30" s="4" t="s">
        <v>28</v>
      </c>
      <c r="D30" s="13" t="str">
        <f>IFERROR(VLOOKUP(100+$B30,Times!$B$3:$E$101,4,0)," ")</f>
        <v xml:space="preserve"> </v>
      </c>
      <c r="E30" s="13">
        <f>IFERROR(VLOOKUP(200+$B30,Times!$B$3:$E$101,4,0)," ")</f>
        <v>2.1861805555555554E-3</v>
      </c>
      <c r="F30" s="13">
        <f>IFERROR(VLOOKUP(300+$B30,Times!$B$3:$E$101,4,0)," ")</f>
        <v>1.0500347222222222E-3</v>
      </c>
      <c r="G30" s="13" t="str">
        <f>IFERROR(VLOOKUP(400+$B30,Times!$B$3:$E$101,4,0)," ")</f>
        <v xml:space="preserve"> </v>
      </c>
      <c r="H30" s="13">
        <f>IFERROR(VLOOKUP(500+$B30,Times!$B$3:$E$101,4,0)," ")</f>
        <v>1.0276504629629631E-3</v>
      </c>
      <c r="I30" s="13" t="str">
        <f>IFERROR(VLOOKUP(600+$B30,Times!$B$3:$E$101,4,0)," ")</f>
        <v xml:space="preserve"> </v>
      </c>
      <c r="J30" s="14">
        <f t="shared" si="0"/>
        <v>1.0276504629629631E-3</v>
      </c>
      <c r="K30" s="4"/>
    </row>
    <row r="31" spans="1:11" x14ac:dyDescent="0.25">
      <c r="A31" s="4"/>
      <c r="B31" s="17" t="s">
        <v>68</v>
      </c>
      <c r="C31" s="4" t="s">
        <v>29</v>
      </c>
      <c r="D31" s="13">
        <f>IFERROR(VLOOKUP(100+$B31,Times!$B$3:$E$101,4,0)," ")</f>
        <v>1.0616203703703703E-3</v>
      </c>
      <c r="E31" s="13">
        <f>IFERROR(VLOOKUP(200+$B31,Times!$B$3:$E$101,4,0)," ")</f>
        <v>1.0774421296296296E-3</v>
      </c>
      <c r="F31" s="13">
        <f>IFERROR(VLOOKUP(300+$B31,Times!$B$3:$E$101,4,0)," ")</f>
        <v>1.0601967592592592E-3</v>
      </c>
      <c r="G31" s="13">
        <f>IFERROR(VLOOKUP(400+$B31,Times!$B$3:$E$101,4,0)," ")</f>
        <v>1.0310995370370372E-3</v>
      </c>
      <c r="H31" s="13">
        <f>IFERROR(VLOOKUP(500+$B31,Times!$B$3:$E$101,4,0)," ")</f>
        <v>1.1607060185185184E-3</v>
      </c>
      <c r="I31" s="13" t="str">
        <f>IFERROR(VLOOKUP(600+$B31,Times!$B$3:$E$101,4,0)," ")</f>
        <v xml:space="preserve"> </v>
      </c>
      <c r="J31" s="14">
        <f t="shared" si="0"/>
        <v>1.0310995370370372E-3</v>
      </c>
      <c r="K31" s="4"/>
    </row>
    <row r="32" spans="1:11" x14ac:dyDescent="0.25">
      <c r="A32" s="4"/>
      <c r="B32" s="17" t="s">
        <v>69</v>
      </c>
      <c r="C32" s="4" t="s">
        <v>30</v>
      </c>
      <c r="D32" s="13">
        <f>IFERROR(VLOOKUP(100+$B32,Times!$B$3:$E$101,4,0)," ")</f>
        <v>1.1239467592592592E-3</v>
      </c>
      <c r="E32" s="13">
        <f>IFERROR(VLOOKUP(200+$B32,Times!$B$3:$E$101,4,0)," ")</f>
        <v>1.0923842592592593E-3</v>
      </c>
      <c r="F32" s="13">
        <f>IFERROR(VLOOKUP(300+$B32,Times!$B$3:$E$101,4,0)," ")</f>
        <v>1.0715046296296295E-3</v>
      </c>
      <c r="G32" s="13">
        <f>IFERROR(VLOOKUP(400+$B32,Times!$B$3:$E$101,4,0)," ")</f>
        <v>3.8144560185185178E-3</v>
      </c>
      <c r="H32" s="13" t="str">
        <f>IFERROR(VLOOKUP(500+$B32,Times!$B$3:$E$101,4,0)," ")</f>
        <v xml:space="preserve"> </v>
      </c>
      <c r="I32" s="13" t="str">
        <f>IFERROR(VLOOKUP(600+$B32,Times!$B$3:$E$101,4,0)," ")</f>
        <v xml:space="preserve"> </v>
      </c>
      <c r="J32" s="14">
        <f t="shared" si="0"/>
        <v>1.0715046296296295E-3</v>
      </c>
      <c r="K32" s="4"/>
    </row>
    <row r="33" spans="1:11" x14ac:dyDescent="0.25">
      <c r="A33" s="4"/>
      <c r="B33" s="17" t="s">
        <v>70</v>
      </c>
      <c r="C33" s="4" t="s">
        <v>31</v>
      </c>
      <c r="D33" s="13">
        <f>IFERROR(VLOOKUP(100+$B33,Times!$B$3:$E$101,4,0)," ")</f>
        <v>1.1582060185185187E-3</v>
      </c>
      <c r="E33" s="13">
        <f>IFERROR(VLOOKUP(200+$B33,Times!$B$3:$E$101,4,0)," ")</f>
        <v>1.1250462962962963E-3</v>
      </c>
      <c r="F33" s="13">
        <f>IFERROR(VLOOKUP(300+$B33,Times!$B$3:$E$101,4,0)," ")</f>
        <v>1.1083796296296297E-3</v>
      </c>
      <c r="G33" s="13">
        <f>IFERROR(VLOOKUP(400+$B33,Times!$B$3:$E$101,4,0)," ")</f>
        <v>1.1339351851851851E-3</v>
      </c>
      <c r="H33" s="13" t="str">
        <f>IFERROR(VLOOKUP(500+$B33,Times!$B$3:$E$101,4,0)," ")</f>
        <v xml:space="preserve"> </v>
      </c>
      <c r="I33" s="13" t="str">
        <f>IFERROR(VLOOKUP(600+$B33,Times!$B$3:$E$101,4,0)," ")</f>
        <v xml:space="preserve"> </v>
      </c>
      <c r="J33" s="14">
        <f t="shared" si="0"/>
        <v>1.1083796296296297E-3</v>
      </c>
      <c r="K33" s="4"/>
    </row>
    <row r="34" spans="1:11" x14ac:dyDescent="0.25">
      <c r="A34" s="4"/>
      <c r="B34" s="17" t="s">
        <v>71</v>
      </c>
      <c r="C34" s="4" t="s">
        <v>32</v>
      </c>
      <c r="D34" s="13">
        <f>IFERROR(VLOOKUP(100+$B34,Times!$B$3:$E$101,4,0)," ")</f>
        <v>1.1600115740740739E-3</v>
      </c>
      <c r="E34" s="13">
        <f>IFERROR(VLOOKUP(200+$B34,Times!$B$3:$E$101,4,0)," ")</f>
        <v>1.1339699074074073E-3</v>
      </c>
      <c r="F34" s="13">
        <f>IFERROR(VLOOKUP(300+$B34,Times!$B$3:$E$101,4,0)," ")</f>
        <v>1.1432407407407409E-3</v>
      </c>
      <c r="G34" s="13">
        <f>IFERROR(VLOOKUP(400+$B34,Times!$B$3:$E$101,4,0)," ")</f>
        <v>1.1405092592592593E-3</v>
      </c>
      <c r="H34" s="13">
        <f>IFERROR(VLOOKUP(500+$B34,Times!$B$3:$E$101,4,0)," ")</f>
        <v>1.1350347222222222E-3</v>
      </c>
      <c r="I34" s="13" t="str">
        <f>IFERROR(VLOOKUP(600+$B34,Times!$B$3:$E$101,4,0)," ")</f>
        <v xml:space="preserve"> </v>
      </c>
      <c r="J34" s="14">
        <f t="shared" si="0"/>
        <v>1.1339699074074073E-3</v>
      </c>
      <c r="K34" s="4"/>
    </row>
    <row r="35" spans="1:11" x14ac:dyDescent="0.25">
      <c r="A35" s="4"/>
      <c r="B35" s="17" t="s">
        <v>73</v>
      </c>
      <c r="C35" s="4" t="s">
        <v>35</v>
      </c>
      <c r="D35" s="13" t="str">
        <f>IFERROR(VLOOKUP(100+$B35,Times!$B$3:$E$101,4,0)," ")</f>
        <v xml:space="preserve"> </v>
      </c>
      <c r="E35" s="13">
        <f>IFERROR(VLOOKUP(200+$B35,Times!$B$3:$E$101,4,0)," ")</f>
        <v>1.4071643518518519E-3</v>
      </c>
      <c r="F35" s="13">
        <f>IFERROR(VLOOKUP(300+$B35,Times!$B$3:$E$101,4,0)," ")</f>
        <v>1.5466435185185186E-3</v>
      </c>
      <c r="G35" s="13">
        <f>IFERROR(VLOOKUP(400+$B35,Times!$B$3:$E$101,4,0)," ")</f>
        <v>1.1764120370370372E-3</v>
      </c>
      <c r="H35" s="13" t="str">
        <f>IFERROR(VLOOKUP(500+$B35,Times!$B$3:$E$101,4,0)," ")</f>
        <v xml:space="preserve"> </v>
      </c>
      <c r="I35" s="13" t="str">
        <f>IFERROR(VLOOKUP(600+$B35,Times!$B$3:$E$101,4,0)," ")</f>
        <v xml:space="preserve"> </v>
      </c>
      <c r="J35" s="14">
        <f t="shared" si="0"/>
        <v>1.1764120370370372E-3</v>
      </c>
      <c r="K35" s="4"/>
    </row>
    <row r="36" spans="1:11" x14ac:dyDescent="0.25">
      <c r="A36" s="4"/>
      <c r="B36" s="17" t="s">
        <v>74</v>
      </c>
      <c r="C36" s="4" t="s">
        <v>36</v>
      </c>
      <c r="D36" s="13">
        <f>IFERROR(VLOOKUP(100+$B36,Times!$B$3:$E$101,4,0)," ")</f>
        <v>1.4477314814814815E-3</v>
      </c>
      <c r="E36" s="13">
        <f>IFERROR(VLOOKUP(200+$B36,Times!$B$3:$E$101,4,0)," ")</f>
        <v>1.4326736111111111E-3</v>
      </c>
      <c r="F36" s="13" t="str">
        <f>IFERROR(VLOOKUP(300+$B36,Times!$B$3:$E$101,4,0)," ")</f>
        <v xml:space="preserve"> </v>
      </c>
      <c r="G36" s="13" t="str">
        <f>IFERROR(VLOOKUP(400+$B36,Times!$B$3:$E$101,4,0)," ")</f>
        <v xml:space="preserve"> </v>
      </c>
      <c r="H36" s="13" t="str">
        <f>IFERROR(VLOOKUP(500+$B36,Times!$B$3:$E$101,4,0)," ")</f>
        <v xml:space="preserve"> </v>
      </c>
      <c r="I36" s="13" t="str">
        <f>IFERROR(VLOOKUP(600+$B36,Times!$B$3:$E$101,4,0)," ")</f>
        <v xml:space="preserve"> </v>
      </c>
      <c r="J36" s="14">
        <f t="shared" si="0"/>
        <v>1.4326736111111111E-3</v>
      </c>
      <c r="K36" s="4"/>
    </row>
    <row r="37" spans="1:11" x14ac:dyDescent="0.25">
      <c r="A37" s="4"/>
      <c r="B37" s="17" t="s">
        <v>75</v>
      </c>
      <c r="C37" s="4" t="s">
        <v>37</v>
      </c>
      <c r="D37" s="13">
        <f>IFERROR(VLOOKUP(100+$B37,Times!$B$3:$E$101,4,0)," ")</f>
        <v>2.859699074074074E-3</v>
      </c>
      <c r="E37" s="13" t="str">
        <f>IFERROR(VLOOKUP(200+$B37,Times!$B$3:$E$101,4,0)," ")</f>
        <v xml:space="preserve"> </v>
      </c>
      <c r="F37" s="13" t="str">
        <f>IFERROR(VLOOKUP(300+$B37,Times!$B$3:$E$101,4,0)," ")</f>
        <v xml:space="preserve"> </v>
      </c>
      <c r="G37" s="13" t="str">
        <f>IFERROR(VLOOKUP(400+$B37,Times!$B$3:$E$101,4,0)," ")</f>
        <v xml:space="preserve"> </v>
      </c>
      <c r="H37" s="13" t="str">
        <f>IFERROR(VLOOKUP(500+$B37,Times!$B$3:$E$101,4,0)," ")</f>
        <v xml:space="preserve"> </v>
      </c>
      <c r="I37" s="13" t="str">
        <f>IFERROR(VLOOKUP(600+$B37,Times!$B$3:$E$101,4,0)," ")</f>
        <v xml:space="preserve"> </v>
      </c>
      <c r="J37" s="14">
        <f t="shared" si="0"/>
        <v>2.859699074074074E-3</v>
      </c>
      <c r="K37" s="4"/>
    </row>
    <row r="38" spans="1:11" x14ac:dyDescent="0.25">
      <c r="A38" s="4"/>
      <c r="B38" s="17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5">
      <c r="A39" s="12" t="s">
        <v>85</v>
      </c>
      <c r="B39" s="17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5">
      <c r="A40" s="4"/>
      <c r="B40" s="17" t="s">
        <v>72</v>
      </c>
      <c r="C40" s="4" t="s">
        <v>33</v>
      </c>
      <c r="D40" s="13">
        <f>IFERROR(VLOOKUP(100+$B40,Times!$B$3:$E$101,4,0)," ")</f>
        <v>1.1567824074074074E-3</v>
      </c>
      <c r="E40" s="13">
        <f>IFERROR(VLOOKUP(200+$B40,Times!$B$3:$E$101,4,0)," ")</f>
        <v>1.1476041666666668E-3</v>
      </c>
      <c r="F40" s="13" t="str">
        <f>IFERROR(VLOOKUP(300+$B40,Times!$B$3:$E$101,4,0)," ")</f>
        <v xml:space="preserve"> </v>
      </c>
      <c r="G40" s="13">
        <f>IFERROR(VLOOKUP(400+$B40,Times!$B$3:$E$101,4,0)," ")</f>
        <v>1.1635416666666667E-3</v>
      </c>
      <c r="H40" s="13">
        <f>IFERROR(VLOOKUP(500+$B40,Times!$B$3:$E$101,4,0)," ")</f>
        <v>1.141724537037037E-3</v>
      </c>
      <c r="I40" s="13" t="str">
        <f>IFERROR(VLOOKUP(600+$B40,Times!$B$3:$E$101,4,0)," ")</f>
        <v xml:space="preserve"> </v>
      </c>
      <c r="J40" s="14">
        <f t="shared" ref="J40" si="1">MIN(D40:I40)</f>
        <v>1.141724537037037E-3</v>
      </c>
      <c r="K40" s="4"/>
    </row>
    <row r="41" spans="1:11" x14ac:dyDescent="0.25">
      <c r="A41" s="4"/>
      <c r="B41" s="17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12" t="s">
        <v>110</v>
      </c>
      <c r="B42" s="17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5">
      <c r="A43" s="4"/>
      <c r="B43" s="20" t="s">
        <v>91</v>
      </c>
      <c r="C43" t="s">
        <v>89</v>
      </c>
      <c r="D43" s="14">
        <f>IFERROR(VLOOKUP(100+$B43,Saturday!$B$3:$E$54,4,0)," ")</f>
        <v>9.3611111111111108E-4</v>
      </c>
      <c r="E43" s="14">
        <f>IFERROR(VLOOKUP(200+$B43,Saturday!$B$3:$E$101,4,0)," ")</f>
        <v>9.3920138888888883E-4</v>
      </c>
      <c r="F43" s="14">
        <f>IFERROR(VLOOKUP(300+$B43,Saturday!$B$3:$E$101,4,0)," ")</f>
        <v>9.3134259259259255E-4</v>
      </c>
      <c r="G43" s="14">
        <f>IFERROR(VLOOKUP(400+$B43,Saturday!$B$3:$E$101,4,0)," ")</f>
        <v>9.1679398148148143E-4</v>
      </c>
      <c r="H43" s="14" t="str">
        <f>IFERROR(VLOOKUP(500+$B43,Saturday!$B$3:$E$101,4,0)," ")</f>
        <v xml:space="preserve"> </v>
      </c>
      <c r="I43" s="14" t="str">
        <f>IFERROR(VLOOKUP(600+$B43,Saturday!$B$3:$E$101,4,0)," ")</f>
        <v xml:space="preserve"> </v>
      </c>
      <c r="J43" s="14">
        <f t="shared" ref="J43:J48" si="2">MIN(D43:I43)</f>
        <v>9.1679398148148143E-4</v>
      </c>
      <c r="K43" s="4"/>
    </row>
    <row r="44" spans="1:11" x14ac:dyDescent="0.25">
      <c r="A44" s="4"/>
      <c r="B44" s="20" t="s">
        <v>93</v>
      </c>
      <c r="C44" t="s">
        <v>92</v>
      </c>
      <c r="D44" s="14" t="str">
        <f>IFERROR(VLOOKUP(100+$B44,Saturday!$B$3:$E$54,4,0)," ")</f>
        <v xml:space="preserve"> </v>
      </c>
      <c r="E44" s="14">
        <f>IFERROR(VLOOKUP(200+$B44,Saturday!$B$3:$E$101,4,0)," ")</f>
        <v>9.3381944444444448E-4</v>
      </c>
      <c r="F44" s="14">
        <f>IFERROR(VLOOKUP(300+$B44,Saturday!$B$3:$E$101,4,0)," ")</f>
        <v>9.2687500000000007E-4</v>
      </c>
      <c r="G44" s="14">
        <f>IFERROR(VLOOKUP(400+$B44,Saturday!$B$3:$E$101,4,0)," ")</f>
        <v>9.290393518518519E-4</v>
      </c>
      <c r="H44" s="14">
        <f>IFERROR(VLOOKUP(500+$B44,Saturday!$B$3:$E$101,4,0)," ")</f>
        <v>9.3054398148148141E-4</v>
      </c>
      <c r="I44" s="14" t="str">
        <f>IFERROR(VLOOKUP(600+$B44,Saturday!$B$3:$E$101,4,0)," ")</f>
        <v xml:space="preserve"> </v>
      </c>
      <c r="J44" s="14">
        <f t="shared" si="2"/>
        <v>9.2687500000000007E-4</v>
      </c>
      <c r="K44" s="4"/>
    </row>
    <row r="45" spans="1:11" x14ac:dyDescent="0.25">
      <c r="A45" s="4"/>
      <c r="B45" s="20" t="s">
        <v>95</v>
      </c>
      <c r="C45" t="s">
        <v>94</v>
      </c>
      <c r="D45" s="14">
        <f>IFERROR(VLOOKUP(100+$B45,Saturday!$B$3:$E$54,4,0)," ")</f>
        <v>9.2912037037037041E-4</v>
      </c>
      <c r="E45" s="14">
        <f>IFERROR(VLOOKUP(200+$B45,Saturday!$B$3:$E$101,4,0)," ")</f>
        <v>9.4850694444444442E-4</v>
      </c>
      <c r="F45" s="14">
        <f>IFERROR(VLOOKUP(300+$B45,Saturday!$B$3:$E$101,4,0)," ")</f>
        <v>9.386921296296296E-4</v>
      </c>
      <c r="G45" s="14">
        <f>IFERROR(VLOOKUP(400+$B45,Saturday!$B$3:$E$101,4,0)," ")</f>
        <v>9.3278935185185186E-4</v>
      </c>
      <c r="H45" s="14">
        <f>IFERROR(VLOOKUP(500+$B45,Saturday!$B$3:$E$101,4,0)," ")</f>
        <v>9.2884259259259255E-4</v>
      </c>
      <c r="I45" s="14" t="str">
        <f>IFERROR(VLOOKUP(600+$B45,Saturday!$B$3:$E$101,4,0)," ")</f>
        <v xml:space="preserve"> </v>
      </c>
      <c r="J45" s="14">
        <f t="shared" si="2"/>
        <v>9.2884259259259255E-4</v>
      </c>
      <c r="K45" s="4"/>
    </row>
    <row r="46" spans="1:11" x14ac:dyDescent="0.25">
      <c r="A46" s="4"/>
      <c r="B46" s="20" t="s">
        <v>97</v>
      </c>
      <c r="C46" t="s">
        <v>96</v>
      </c>
      <c r="D46" s="14">
        <f>IFERROR(VLOOKUP(100+$B46,Saturday!$B$3:$E$54,4,0)," ")</f>
        <v>9.424537037037037E-4</v>
      </c>
      <c r="E46" s="14">
        <f>IFERROR(VLOOKUP(200+$B46,Saturday!$B$3:$E$101,4,0)," ")</f>
        <v>9.3590277777777769E-4</v>
      </c>
      <c r="F46" s="14">
        <f>IFERROR(VLOOKUP(300+$B46,Saturday!$B$3:$E$101,4,0)," ")</f>
        <v>9.3055555555555545E-4</v>
      </c>
      <c r="G46" s="14">
        <f>IFERROR(VLOOKUP(400+$B46,Saturday!$B$3:$E$101,4,0)," ")</f>
        <v>9.3605324074074077E-4</v>
      </c>
      <c r="H46" s="14">
        <f>IFERROR(VLOOKUP(500+$B46,Saturday!$B$3:$E$101,4,0)," ")</f>
        <v>9.4020833333333337E-4</v>
      </c>
      <c r="I46" s="14" t="str">
        <f>IFERROR(VLOOKUP(600+$B46,Saturday!$B$3:$E$101,4,0)," ")</f>
        <v xml:space="preserve"> </v>
      </c>
      <c r="J46" s="14">
        <f t="shared" si="2"/>
        <v>9.3055555555555545E-4</v>
      </c>
      <c r="K46" s="4"/>
    </row>
    <row r="47" spans="1:11" x14ac:dyDescent="0.25">
      <c r="A47" s="4"/>
      <c r="B47" s="20" t="s">
        <v>101</v>
      </c>
      <c r="C47" t="s">
        <v>100</v>
      </c>
      <c r="D47" s="14" t="str">
        <f>IFERROR(VLOOKUP(100+$B47,Saturday!$B$3:$E$54,4,0)," ")</f>
        <v xml:space="preserve"> </v>
      </c>
      <c r="E47" s="14" t="str">
        <f>IFERROR(VLOOKUP(200+$B47,Saturday!$B$3:$E$101,4,0)," ")</f>
        <v xml:space="preserve"> </v>
      </c>
      <c r="F47" s="14">
        <f>IFERROR(VLOOKUP(300+$B47,Saturday!$B$3:$E$101,4,0)," ")</f>
        <v>9.7557870370370376E-4</v>
      </c>
      <c r="G47" s="14">
        <f>IFERROR(VLOOKUP(400+$B47,Saturday!$B$3:$E$101,4,0)," ")</f>
        <v>9.6616898148148148E-4</v>
      </c>
      <c r="H47" s="14">
        <f>IFERROR(VLOOKUP(500+$B47,Saturday!$B$3:$E$101,4,0)," ")</f>
        <v>9.6666666666666656E-4</v>
      </c>
      <c r="I47" s="14" t="str">
        <f>IFERROR(VLOOKUP(600+$B47,Saturday!$B$3:$E$101,4,0)," ")</f>
        <v xml:space="preserve"> </v>
      </c>
      <c r="J47" s="14">
        <f t="shared" si="2"/>
        <v>9.6616898148148148E-4</v>
      </c>
      <c r="K47" s="4"/>
    </row>
    <row r="48" spans="1:11" x14ac:dyDescent="0.25">
      <c r="A48" s="4"/>
      <c r="B48" s="20">
        <v>11</v>
      </c>
      <c r="C48" t="s">
        <v>103</v>
      </c>
      <c r="D48" s="14">
        <f>IFERROR(VLOOKUP(100+$B48,Saturday!$B$3:$E$54,4,0)," ")</f>
        <v>9.8265046296296295E-4</v>
      </c>
      <c r="E48" s="14" t="str">
        <f>IFERROR(VLOOKUP(200+$B48,Saturday!$B$3:$E$101,4,0)," ")</f>
        <v xml:space="preserve"> </v>
      </c>
      <c r="F48" s="14" t="str">
        <f>IFERROR(VLOOKUP(300+$B48,Saturday!$B$3:$E$101,4,0)," ")</f>
        <v xml:space="preserve"> </v>
      </c>
      <c r="G48" s="14" t="str">
        <f>IFERROR(VLOOKUP(400+$B48,Saturday!$B$3:$E$101,4,0)," ")</f>
        <v xml:space="preserve"> </v>
      </c>
      <c r="H48" s="14" t="str">
        <f>IFERROR(VLOOKUP(500+$B48,Saturday!$B$3:$E$101,4,0)," ")</f>
        <v xml:space="preserve"> </v>
      </c>
      <c r="I48" s="14" t="str">
        <f>IFERROR(VLOOKUP(600+$B48,Saturday!$B$3:$E$101,4,0)," ")</f>
        <v xml:space="preserve"> </v>
      </c>
      <c r="J48" s="14">
        <f t="shared" si="2"/>
        <v>9.8265046296296295E-4</v>
      </c>
      <c r="K48" s="4"/>
    </row>
    <row r="49" spans="1:11" x14ac:dyDescent="0.25">
      <c r="A49" s="4"/>
      <c r="B49" s="17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25">
      <c r="A50" s="12" t="s">
        <v>111</v>
      </c>
      <c r="B50" s="17"/>
      <c r="C50" s="4"/>
      <c r="D50" s="4"/>
      <c r="E50" s="4"/>
      <c r="F50" s="4"/>
      <c r="G50" s="4"/>
      <c r="H50" s="4"/>
      <c r="I50" s="4"/>
      <c r="J50" s="4"/>
      <c r="K50" s="4"/>
    </row>
    <row r="51" spans="1:11" x14ac:dyDescent="0.25">
      <c r="A51" s="4"/>
      <c r="B51" s="17" t="s">
        <v>40</v>
      </c>
      <c r="C51" s="4" t="s">
        <v>9</v>
      </c>
      <c r="D51" s="14">
        <f>IFERROR(VLOOKUP(100+$B51,Saturday!$B$2:$E$101,4,0)," ")</f>
        <v>9.1668981481481495E-4</v>
      </c>
      <c r="E51" s="14">
        <f>IFERROR(VLOOKUP(200+$B51,Saturday!$B$2:$E$101,4,0)," ")</f>
        <v>9.0313657407407411E-4</v>
      </c>
      <c r="F51" s="14">
        <f>IFERROR(VLOOKUP(300+$B51,Saturday!$B$2:$E$101,4,0)," ")</f>
        <v>8.8930555555555551E-4</v>
      </c>
      <c r="G51" s="14">
        <f>IFERROR(VLOOKUP(400+$B51,Saturday!$B$2:$E$101,4,0)," ")</f>
        <v>9.904745370370371E-4</v>
      </c>
      <c r="H51" s="14">
        <f>IFERROR(VLOOKUP(500+$B51,Saturday!$B$2:$E$101,4,0)," ")</f>
        <v>9.4939814814814811E-4</v>
      </c>
      <c r="I51" s="14" t="str">
        <f>IFERROR(VLOOKUP(600+$B51,Saturday!$B$2:$E$101,4,0)," ")</f>
        <v xml:space="preserve"> </v>
      </c>
      <c r="J51" s="14">
        <f t="shared" ref="J51:J59" si="3">MIN(D51:I51)</f>
        <v>8.8930555555555551E-4</v>
      </c>
      <c r="K51" s="4"/>
    </row>
    <row r="52" spans="1:11" x14ac:dyDescent="0.25">
      <c r="A52" s="4"/>
      <c r="B52" s="17" t="s">
        <v>45</v>
      </c>
      <c r="C52" s="4" t="s">
        <v>11</v>
      </c>
      <c r="D52" s="14">
        <f>IFERROR(VLOOKUP(100+$B52,Saturday!$B$2:$E$101,4,0)," ")</f>
        <v>9.1827546296296286E-4</v>
      </c>
      <c r="E52" s="14">
        <f>IFERROR(VLOOKUP(200+$B52,Saturday!$B$2:$E$101,4,0)," ")</f>
        <v>9.1256944444444447E-4</v>
      </c>
      <c r="F52" s="14">
        <f>IFERROR(VLOOKUP(300+$B52,Saturday!$B$2:$E$101,4,0)," ")</f>
        <v>9.1251157407407394E-4</v>
      </c>
      <c r="G52" s="14">
        <f>IFERROR(VLOOKUP(400+$B52,Saturday!$B$2:$E$101,4,0)," ")</f>
        <v>9.1917824074074081E-4</v>
      </c>
      <c r="H52" s="14" t="str">
        <f>IFERROR(VLOOKUP(500+$B52,Saturday!$B$2:$E$101,4,0)," ")</f>
        <v xml:space="preserve"> </v>
      </c>
      <c r="I52" s="14" t="str">
        <f>IFERROR(VLOOKUP(600+$B52,Saturday!$B$2:$E$101,4,0)," ")</f>
        <v xml:space="preserve"> </v>
      </c>
      <c r="J52" s="14">
        <f t="shared" si="3"/>
        <v>9.1251157407407394E-4</v>
      </c>
      <c r="K52" s="4"/>
    </row>
    <row r="53" spans="1:11" x14ac:dyDescent="0.25">
      <c r="A53" s="4"/>
      <c r="B53" s="17" t="s">
        <v>44</v>
      </c>
      <c r="C53" s="4" t="s">
        <v>10</v>
      </c>
      <c r="D53" s="14">
        <f>IFERROR(VLOOKUP(100+$B53,Saturday!$B$2:$E$101,4,0)," ")</f>
        <v>9.88263888888889E-4</v>
      </c>
      <c r="E53" s="14" t="str">
        <f>IFERROR(VLOOKUP(200+$B53,Saturday!$B$2:$E$101,4,0)," ")</f>
        <v xml:space="preserve"> </v>
      </c>
      <c r="F53" s="14">
        <f>IFERROR(VLOOKUP(300+$B53,Saturday!$B$2:$E$101,4,0)," ")</f>
        <v>9.5170138888888876E-4</v>
      </c>
      <c r="G53" s="14" t="str">
        <f>IFERROR(VLOOKUP(400+$B53,Saturday!$B$2:$E$101,4,0)," ")</f>
        <v xml:space="preserve"> </v>
      </c>
      <c r="H53" s="14">
        <f>IFERROR(VLOOKUP(500+$B53,Saturday!$B$2:$E$101,4,0)," ")</f>
        <v>9.2704861111111113E-4</v>
      </c>
      <c r="I53" s="14" t="str">
        <f>IFERROR(VLOOKUP(600+$B53,Saturday!$B$2:$E$101,4,0)," ")</f>
        <v xml:space="preserve"> </v>
      </c>
      <c r="J53" s="14">
        <f t="shared" si="3"/>
        <v>9.2704861111111113E-4</v>
      </c>
      <c r="K53" s="4"/>
    </row>
    <row r="54" spans="1:11" x14ac:dyDescent="0.25">
      <c r="B54" s="17" t="s">
        <v>49</v>
      </c>
      <c r="C54" s="4" t="s">
        <v>13</v>
      </c>
      <c r="D54" s="2">
        <f>IFERROR(VLOOKUP(100+$B54,Saturday!$B$2:$E$101,4,0)," ")</f>
        <v>9.4862268518518516E-4</v>
      </c>
      <c r="E54" s="2" t="str">
        <f>IFERROR(VLOOKUP(200+$B54,Saturday!$B$2:$E$101,4,0)," ")</f>
        <v xml:space="preserve"> </v>
      </c>
      <c r="F54" s="2" t="str">
        <f>IFERROR(VLOOKUP(300+$B54,Saturday!$B$2:$E$101,4,0)," ")</f>
        <v xml:space="preserve"> </v>
      </c>
      <c r="G54" s="2" t="str">
        <f>IFERROR(VLOOKUP(400+$B54,Saturday!$B$2:$E$101,4,0)," ")</f>
        <v xml:space="preserve"> </v>
      </c>
      <c r="H54" s="2" t="str">
        <f>IFERROR(VLOOKUP(500+$B54,Saturday!$B$2:$E$101,4,0)," ")</f>
        <v xml:space="preserve"> </v>
      </c>
      <c r="I54" s="2" t="str">
        <f>IFERROR(VLOOKUP(600+$B54,Saturday!$B$2:$E$101,4,0)," ")</f>
        <v xml:space="preserve"> </v>
      </c>
      <c r="J54" s="14">
        <f t="shared" si="3"/>
        <v>9.4862268518518516E-4</v>
      </c>
    </row>
    <row r="55" spans="1:11" x14ac:dyDescent="0.25">
      <c r="B55" s="17" t="s">
        <v>52</v>
      </c>
      <c r="C55" s="4" t="s">
        <v>16</v>
      </c>
      <c r="D55" s="2">
        <f>IFERROR(VLOOKUP(100+$B55,Saturday!$B$2:$E$101,4,0)," ")</f>
        <v>9.5156250000000004E-4</v>
      </c>
      <c r="E55" s="2">
        <f>IFERROR(VLOOKUP(200+$B55,Saturday!$B$2:$E$101,4,0)," ")</f>
        <v>9.5724537037037045E-4</v>
      </c>
      <c r="F55" s="2">
        <f>IFERROR(VLOOKUP(300+$B55,Saturday!$B$2:$E$101,4,0)," ")</f>
        <v>9.8369212962962972E-4</v>
      </c>
      <c r="G55" s="2">
        <f>IFERROR(VLOOKUP(400+$B55,Saturday!$B$2:$E$101,4,0)," ")</f>
        <v>9.651504629629629E-4</v>
      </c>
      <c r="H55" s="2" t="str">
        <f>IFERROR(VLOOKUP(500+$B55,Saturday!$B$2:$E$101,4,0)," ")</f>
        <v xml:space="preserve"> </v>
      </c>
      <c r="I55" s="2" t="str">
        <f>IFERROR(VLOOKUP(600+$B55,Saturday!$B$2:$E$101,4,0)," ")</f>
        <v xml:space="preserve"> </v>
      </c>
      <c r="J55" s="14">
        <f t="shared" si="3"/>
        <v>9.5156250000000004E-4</v>
      </c>
    </row>
    <row r="56" spans="1:11" x14ac:dyDescent="0.25">
      <c r="B56" s="17" t="s">
        <v>50</v>
      </c>
      <c r="C56" s="4" t="s">
        <v>14</v>
      </c>
      <c r="D56" s="2">
        <f>IFERROR(VLOOKUP(100+$B56,Saturday!$B$2:$E$101,4,0)," ")</f>
        <v>9.5495370370370363E-4</v>
      </c>
      <c r="E56" s="2" t="str">
        <f>IFERROR(VLOOKUP(200+$B56,Saturday!$B$2:$E$101,4,0)," ")</f>
        <v xml:space="preserve"> </v>
      </c>
      <c r="F56" s="2" t="str">
        <f>IFERROR(VLOOKUP(300+$B56,Saturday!$B$2:$E$101,4,0)," ")</f>
        <v xml:space="preserve"> </v>
      </c>
      <c r="G56" s="2" t="str">
        <f>IFERROR(VLOOKUP(400+$B56,Saturday!$B$2:$E$101,4,0)," ")</f>
        <v xml:space="preserve"> </v>
      </c>
      <c r="H56" s="2">
        <f>IFERROR(VLOOKUP(500+$B56,Saturday!$B$2:$E$101,4,0)," ")</f>
        <v>9.8482638888888903E-4</v>
      </c>
      <c r="I56" s="2" t="str">
        <f>IFERROR(VLOOKUP(600+$B56,Saturday!$B$2:$E$101,4,0)," ")</f>
        <v xml:space="preserve"> </v>
      </c>
      <c r="J56" s="14">
        <f t="shared" si="3"/>
        <v>9.5495370370370363E-4</v>
      </c>
    </row>
    <row r="57" spans="1:11" x14ac:dyDescent="0.25">
      <c r="B57" s="17" t="s">
        <v>54</v>
      </c>
      <c r="C57" s="4" t="s">
        <v>18</v>
      </c>
      <c r="D57" s="2">
        <f>IFERROR(VLOOKUP(100+$B57,Saturday!$B$2:$E$101,4,0)," ")</f>
        <v>9.8265046296296295E-4</v>
      </c>
      <c r="E57" s="2" t="str">
        <f>IFERROR(VLOOKUP(200+$B57,Saturday!$B$2:$E$101,4,0)," ")</f>
        <v xml:space="preserve"> </v>
      </c>
      <c r="F57" s="2" t="str">
        <f>IFERROR(VLOOKUP(300+$B57,Saturday!$B$2:$E$101,4,0)," ")</f>
        <v xml:space="preserve"> </v>
      </c>
      <c r="G57" s="2" t="str">
        <f>IFERROR(VLOOKUP(400+$B57,Saturday!$B$2:$E$101,4,0)," ")</f>
        <v xml:space="preserve"> </v>
      </c>
      <c r="H57" s="2" t="str">
        <f>IFERROR(VLOOKUP(500+$B57,Saturday!$B$2:$E$101,4,0)," ")</f>
        <v xml:space="preserve"> </v>
      </c>
      <c r="I57" s="2" t="str">
        <f>IFERROR(VLOOKUP(600+$B57,Saturday!$B$2:$E$101,4,0)," ")</f>
        <v xml:space="preserve"> </v>
      </c>
      <c r="J57" s="14">
        <f t="shared" si="3"/>
        <v>9.8265046296296295E-4</v>
      </c>
    </row>
    <row r="58" spans="1:11" x14ac:dyDescent="0.25">
      <c r="B58" s="17" t="s">
        <v>55</v>
      </c>
      <c r="C58" s="4" t="s">
        <v>19</v>
      </c>
      <c r="D58" s="2" t="str">
        <f>IFERROR(VLOOKUP(100+$B58,Saturday!$B$2:$E$101,4,0)," ")</f>
        <v xml:space="preserve"> </v>
      </c>
      <c r="E58" s="2" t="str">
        <f>IFERROR(VLOOKUP(200+$B58,Saturday!$B$2:$E$101,4,0)," ")</f>
        <v xml:space="preserve"> </v>
      </c>
      <c r="F58" s="2">
        <f>IFERROR(VLOOKUP(300+$B58,Saturday!$B$2:$E$101,4,0)," ")</f>
        <v>1.0050694444444445E-3</v>
      </c>
      <c r="G58" s="2" t="str">
        <f>IFERROR(VLOOKUP(400+$B58,Saturday!$B$2:$E$101,4,0)," ")</f>
        <v xml:space="preserve"> </v>
      </c>
      <c r="H58" s="2" t="str">
        <f>IFERROR(VLOOKUP(500+$B58,Saturday!$B$2:$E$101,4,0)," ")</f>
        <v xml:space="preserve"> </v>
      </c>
      <c r="I58" s="2" t="str">
        <f>IFERROR(VLOOKUP(600+$B58,Saturday!$B$2:$E$101,4,0)," ")</f>
        <v xml:space="preserve"> </v>
      </c>
      <c r="J58" s="14">
        <f t="shared" si="3"/>
        <v>1.0050694444444445E-3</v>
      </c>
    </row>
    <row r="59" spans="1:11" x14ac:dyDescent="0.25">
      <c r="B59" s="17" t="s">
        <v>53</v>
      </c>
      <c r="C59" s="4" t="s">
        <v>17</v>
      </c>
      <c r="D59" s="2" t="str">
        <f>IFERROR(VLOOKUP(100+$B59,Saturday!$B$2:$E$101,4,0)," ")</f>
        <v xml:space="preserve"> </v>
      </c>
      <c r="E59" s="2" t="str">
        <f>IFERROR(VLOOKUP(200+$B59,Saturday!$B$2:$E$101,4,0)," ")</f>
        <v xml:space="preserve"> </v>
      </c>
      <c r="F59" s="2" t="str">
        <f>IFERROR(VLOOKUP(300+$B59,Saturday!$B$2:$E$101,4,0)," ")</f>
        <v xml:space="preserve"> </v>
      </c>
      <c r="G59" s="2" t="str">
        <f>IFERROR(VLOOKUP(400+$B59,Saturday!$B$2:$E$101,4,0)," ")</f>
        <v xml:space="preserve"> </v>
      </c>
      <c r="H59" s="2" t="str">
        <f>IFERROR(VLOOKUP(500+$B59,Saturday!$B$2:$E$101,4,0)," ")</f>
        <v xml:space="preserve"> </v>
      </c>
      <c r="I59" s="2">
        <f>IFERROR(VLOOKUP(600+$B59,Saturday!$B$2:$E$101,4,0)," ")</f>
        <v>1.0069560185185186E-3</v>
      </c>
      <c r="J59" s="14">
        <f t="shared" si="3"/>
        <v>1.0069560185185186E-3</v>
      </c>
    </row>
  </sheetData>
  <sortState ref="B51:J59">
    <sortCondition ref="J51:J59"/>
  </sortState>
  <mergeCells count="4">
    <mergeCell ref="D6:J6"/>
    <mergeCell ref="A1:J1"/>
    <mergeCell ref="A2:J2"/>
    <mergeCell ref="A3:J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workbookViewId="0">
      <selection activeCell="M34" sqref="M34"/>
    </sheetView>
  </sheetViews>
  <sheetFormatPr defaultRowHeight="15" x14ac:dyDescent="0.25"/>
  <cols>
    <col min="2" max="2" width="9.140625" style="3"/>
    <col min="3" max="3" width="30.42578125" customWidth="1"/>
    <col min="12" max="12" width="9.7109375" customWidth="1"/>
  </cols>
  <sheetData>
    <row r="1" spans="1:17" x14ac:dyDescent="0.25">
      <c r="A1" t="s">
        <v>0</v>
      </c>
    </row>
    <row r="2" spans="1:17" x14ac:dyDescent="0.25">
      <c r="A2" t="s">
        <v>1</v>
      </c>
      <c r="B2" s="3" t="s">
        <v>2</v>
      </c>
      <c r="C2" t="s">
        <v>3</v>
      </c>
      <c r="D2" t="s">
        <v>4</v>
      </c>
      <c r="E2" t="s">
        <v>5</v>
      </c>
      <c r="F2" t="s">
        <v>6</v>
      </c>
      <c r="H2" t="s">
        <v>38</v>
      </c>
      <c r="I2" t="s">
        <v>39</v>
      </c>
    </row>
    <row r="3" spans="1:17" x14ac:dyDescent="0.25">
      <c r="A3">
        <v>1</v>
      </c>
      <c r="B3" s="3">
        <v>166</v>
      </c>
      <c r="C3" t="s">
        <v>7</v>
      </c>
      <c r="D3" t="s">
        <v>8</v>
      </c>
      <c r="E3" s="2">
        <v>8.7846064814814818E-4</v>
      </c>
      <c r="H3" s="3">
        <v>66</v>
      </c>
      <c r="I3" s="3">
        <v>6</v>
      </c>
    </row>
    <row r="4" spans="1:17" x14ac:dyDescent="0.25">
      <c r="A4">
        <v>2</v>
      </c>
      <c r="B4" s="3">
        <v>313</v>
      </c>
      <c r="C4" t="s">
        <v>9</v>
      </c>
      <c r="D4" t="s">
        <v>8</v>
      </c>
      <c r="E4" s="2">
        <v>8.8387731481481488E-4</v>
      </c>
      <c r="F4">
        <v>0.46800000000000003</v>
      </c>
      <c r="H4" t="s">
        <v>40</v>
      </c>
      <c r="I4" t="s">
        <v>41</v>
      </c>
      <c r="L4" s="2"/>
      <c r="M4" s="2"/>
      <c r="N4" s="2"/>
      <c r="O4" s="2"/>
      <c r="P4" s="2"/>
      <c r="Q4" s="2"/>
    </row>
    <row r="5" spans="1:17" x14ac:dyDescent="0.25">
      <c r="A5">
        <v>3</v>
      </c>
      <c r="B5" s="3">
        <v>113</v>
      </c>
      <c r="C5" t="s">
        <v>9</v>
      </c>
      <c r="D5" t="s">
        <v>8</v>
      </c>
      <c r="E5" s="2">
        <v>8.8416666666666678E-4</v>
      </c>
      <c r="F5">
        <v>0.49299999999999999</v>
      </c>
      <c r="H5" t="s">
        <v>40</v>
      </c>
      <c r="I5" t="s">
        <v>42</v>
      </c>
      <c r="L5" s="2"/>
      <c r="M5" s="2"/>
      <c r="N5" s="2"/>
      <c r="O5" s="2"/>
      <c r="P5" s="2"/>
      <c r="Q5" s="2"/>
    </row>
    <row r="6" spans="1:17" x14ac:dyDescent="0.25">
      <c r="A6">
        <v>4</v>
      </c>
      <c r="B6" s="3">
        <v>213</v>
      </c>
      <c r="C6" t="s">
        <v>9</v>
      </c>
      <c r="D6" t="s">
        <v>8</v>
      </c>
      <c r="E6" s="2">
        <v>8.8949074074074071E-4</v>
      </c>
      <c r="F6">
        <v>0.95299999999999996</v>
      </c>
      <c r="H6" t="s">
        <v>40</v>
      </c>
      <c r="I6" t="s">
        <v>43</v>
      </c>
      <c r="L6" s="2"/>
      <c r="M6" s="2"/>
      <c r="N6" s="2"/>
      <c r="O6" s="2"/>
      <c r="P6" s="2"/>
      <c r="Q6" s="2"/>
    </row>
    <row r="7" spans="1:17" x14ac:dyDescent="0.25">
      <c r="A7">
        <v>5</v>
      </c>
      <c r="B7" s="3">
        <v>321</v>
      </c>
      <c r="C7" t="s">
        <v>10</v>
      </c>
      <c r="D7" t="s">
        <v>8</v>
      </c>
      <c r="E7" s="2">
        <v>9.0209490740740745E-4</v>
      </c>
      <c r="F7">
        <v>2.0419999999999998</v>
      </c>
      <c r="H7" t="s">
        <v>44</v>
      </c>
      <c r="I7" t="s">
        <v>41</v>
      </c>
      <c r="L7" s="2"/>
      <c r="M7" s="2"/>
      <c r="N7" s="2"/>
      <c r="O7" s="2"/>
      <c r="P7" s="2"/>
      <c r="Q7" s="2"/>
    </row>
    <row r="8" spans="1:17" x14ac:dyDescent="0.25">
      <c r="A8">
        <v>6</v>
      </c>
      <c r="B8" s="3">
        <v>221</v>
      </c>
      <c r="C8" t="s">
        <v>10</v>
      </c>
      <c r="D8" t="s">
        <v>8</v>
      </c>
      <c r="E8" s="2">
        <v>9.0228009259259254E-4</v>
      </c>
      <c r="F8">
        <v>2.0579999999999998</v>
      </c>
      <c r="H8" t="s">
        <v>44</v>
      </c>
      <c r="I8" t="s">
        <v>43</v>
      </c>
      <c r="L8" s="2"/>
      <c r="M8" s="2"/>
      <c r="N8" s="2"/>
      <c r="O8" s="2"/>
      <c r="P8" s="2"/>
      <c r="Q8" s="2"/>
    </row>
    <row r="9" spans="1:17" x14ac:dyDescent="0.25">
      <c r="A9">
        <v>7</v>
      </c>
      <c r="B9" s="3">
        <v>121</v>
      </c>
      <c r="C9" t="s">
        <v>10</v>
      </c>
      <c r="D9" t="s">
        <v>8</v>
      </c>
      <c r="E9" s="2">
        <v>9.0432870370370374E-4</v>
      </c>
      <c r="F9">
        <v>2.2349999999999999</v>
      </c>
      <c r="H9" t="s">
        <v>44</v>
      </c>
      <c r="I9" t="s">
        <v>42</v>
      </c>
      <c r="L9" s="2"/>
      <c r="M9" s="2"/>
      <c r="N9" s="2"/>
      <c r="O9" s="2"/>
      <c r="P9" s="2"/>
      <c r="Q9" s="2"/>
    </row>
    <row r="10" spans="1:17" x14ac:dyDescent="0.25">
      <c r="A10">
        <v>8</v>
      </c>
      <c r="B10" s="3">
        <v>315</v>
      </c>
      <c r="C10" t="s">
        <v>11</v>
      </c>
      <c r="D10" t="s">
        <v>8</v>
      </c>
      <c r="E10" s="2">
        <v>9.0453703703703703E-4</v>
      </c>
      <c r="F10">
        <v>2.2530000000000001</v>
      </c>
      <c r="H10" t="s">
        <v>45</v>
      </c>
      <c r="I10" t="s">
        <v>41</v>
      </c>
      <c r="L10" s="2"/>
      <c r="M10" s="2"/>
      <c r="N10" s="2"/>
      <c r="O10" s="2"/>
      <c r="P10" s="2"/>
      <c r="Q10" s="2"/>
    </row>
    <row r="11" spans="1:17" x14ac:dyDescent="0.25">
      <c r="A11">
        <v>9</v>
      </c>
      <c r="B11" s="3">
        <v>515</v>
      </c>
      <c r="C11" t="s">
        <v>11</v>
      </c>
      <c r="D11" t="s">
        <v>8</v>
      </c>
      <c r="E11" s="2">
        <v>9.0569444444444454E-4</v>
      </c>
      <c r="F11">
        <v>2.3530000000000002</v>
      </c>
      <c r="H11" t="s">
        <v>45</v>
      </c>
      <c r="I11" t="s">
        <v>46</v>
      </c>
      <c r="L11" s="2"/>
      <c r="M11" s="2"/>
      <c r="N11" s="2"/>
      <c r="O11" s="2"/>
      <c r="P11" s="2"/>
      <c r="Q11" s="2"/>
    </row>
    <row r="12" spans="1:17" x14ac:dyDescent="0.25">
      <c r="A12">
        <v>10</v>
      </c>
      <c r="B12" s="3">
        <v>415</v>
      </c>
      <c r="C12" t="s">
        <v>11</v>
      </c>
      <c r="D12" t="s">
        <v>8</v>
      </c>
      <c r="E12" s="2">
        <v>9.1055555555555551E-4</v>
      </c>
      <c r="F12">
        <v>2.7730000000000001</v>
      </c>
      <c r="H12" t="s">
        <v>45</v>
      </c>
      <c r="I12" t="s">
        <v>47</v>
      </c>
      <c r="L12" s="2"/>
      <c r="M12" s="2"/>
      <c r="N12" s="2"/>
      <c r="O12" s="2"/>
      <c r="P12" s="2"/>
      <c r="Q12" s="2"/>
    </row>
    <row r="13" spans="1:17" x14ac:dyDescent="0.25">
      <c r="A13">
        <v>11</v>
      </c>
      <c r="B13" s="3">
        <v>115</v>
      </c>
      <c r="C13" t="s">
        <v>11</v>
      </c>
      <c r="D13" t="s">
        <v>8</v>
      </c>
      <c r="E13" s="2">
        <v>9.1495370370370385E-4</v>
      </c>
      <c r="F13">
        <v>3.153</v>
      </c>
      <c r="H13" t="s">
        <v>45</v>
      </c>
      <c r="I13" t="s">
        <v>42</v>
      </c>
      <c r="L13" s="2"/>
      <c r="M13" s="2"/>
      <c r="N13" s="2"/>
      <c r="O13" s="2"/>
      <c r="P13" s="2"/>
      <c r="Q13" s="2"/>
    </row>
    <row r="14" spans="1:17" x14ac:dyDescent="0.25">
      <c r="A14">
        <v>12</v>
      </c>
      <c r="B14" s="3">
        <v>513</v>
      </c>
      <c r="C14" t="s">
        <v>9</v>
      </c>
      <c r="D14" t="s">
        <v>8</v>
      </c>
      <c r="E14" s="2">
        <v>9.156828703703702E-4</v>
      </c>
      <c r="F14">
        <v>3.2160000000000002</v>
      </c>
      <c r="H14" t="s">
        <v>40</v>
      </c>
      <c r="I14" t="s">
        <v>46</v>
      </c>
      <c r="L14" s="2"/>
      <c r="M14" s="2"/>
      <c r="N14" s="2"/>
      <c r="O14" s="2"/>
      <c r="P14" s="2"/>
      <c r="Q14" s="2"/>
    </row>
    <row r="15" spans="1:17" x14ac:dyDescent="0.25">
      <c r="A15">
        <v>13</v>
      </c>
      <c r="B15" s="3">
        <v>428</v>
      </c>
      <c r="C15" t="s">
        <v>12</v>
      </c>
      <c r="D15" t="s">
        <v>8</v>
      </c>
      <c r="E15" s="2">
        <v>9.169675925925926E-4</v>
      </c>
      <c r="F15">
        <v>3.327</v>
      </c>
      <c r="H15" t="s">
        <v>48</v>
      </c>
      <c r="I15" t="s">
        <v>47</v>
      </c>
      <c r="L15" s="2"/>
      <c r="M15" s="2"/>
      <c r="N15" s="2"/>
      <c r="O15" s="2"/>
      <c r="P15" s="2"/>
      <c r="Q15" s="2"/>
    </row>
    <row r="16" spans="1:17" x14ac:dyDescent="0.25">
      <c r="A16">
        <v>14</v>
      </c>
      <c r="B16" s="3">
        <v>328</v>
      </c>
      <c r="C16" t="s">
        <v>12</v>
      </c>
      <c r="D16" t="s">
        <v>8</v>
      </c>
      <c r="E16" s="2">
        <v>9.1766203703703704E-4</v>
      </c>
      <c r="F16">
        <v>3.387</v>
      </c>
      <c r="H16" t="s">
        <v>48</v>
      </c>
      <c r="I16" t="s">
        <v>41</v>
      </c>
      <c r="L16" s="2"/>
      <c r="M16" s="2"/>
      <c r="N16" s="2"/>
      <c r="O16" s="2"/>
      <c r="P16" s="2"/>
      <c r="Q16" s="2"/>
    </row>
    <row r="17" spans="1:17" x14ac:dyDescent="0.25">
      <c r="A17">
        <v>15</v>
      </c>
      <c r="B17" s="3">
        <v>208</v>
      </c>
      <c r="C17" t="s">
        <v>13</v>
      </c>
      <c r="D17" t="s">
        <v>8</v>
      </c>
      <c r="E17" s="2">
        <v>9.1935185185185175E-4</v>
      </c>
      <c r="F17">
        <v>3.5329999999999999</v>
      </c>
      <c r="H17" t="s">
        <v>49</v>
      </c>
      <c r="I17" t="s">
        <v>43</v>
      </c>
      <c r="L17" s="2"/>
      <c r="M17" s="2"/>
      <c r="N17" s="2"/>
      <c r="O17" s="2"/>
      <c r="P17" s="2"/>
      <c r="Q17" s="2"/>
    </row>
    <row r="18" spans="1:17" x14ac:dyDescent="0.25">
      <c r="A18">
        <v>16</v>
      </c>
      <c r="B18" s="3">
        <v>108</v>
      </c>
      <c r="C18" t="s">
        <v>13</v>
      </c>
      <c r="D18" t="s">
        <v>8</v>
      </c>
      <c r="E18" s="2">
        <v>9.1946759259259271E-4</v>
      </c>
      <c r="F18">
        <v>3.5430000000000001</v>
      </c>
      <c r="H18" t="s">
        <v>49</v>
      </c>
      <c r="I18" t="s">
        <v>42</v>
      </c>
      <c r="L18" s="2"/>
      <c r="M18" s="2"/>
      <c r="N18" s="2"/>
      <c r="O18" s="2"/>
      <c r="P18" s="2"/>
      <c r="Q18" s="2"/>
    </row>
    <row r="19" spans="1:17" x14ac:dyDescent="0.25">
      <c r="A19">
        <v>17</v>
      </c>
      <c r="B19" s="3">
        <v>228</v>
      </c>
      <c r="C19" t="s">
        <v>12</v>
      </c>
      <c r="D19" t="s">
        <v>8</v>
      </c>
      <c r="E19" s="2">
        <v>9.1979166666666674E-4</v>
      </c>
      <c r="F19">
        <v>3.5710000000000002</v>
      </c>
      <c r="H19" t="s">
        <v>48</v>
      </c>
      <c r="I19" t="s">
        <v>43</v>
      </c>
      <c r="L19" s="2"/>
      <c r="M19" s="2"/>
      <c r="N19" s="2"/>
      <c r="O19" s="2"/>
      <c r="P19" s="2"/>
      <c r="Q19" s="2"/>
    </row>
    <row r="20" spans="1:17" x14ac:dyDescent="0.25">
      <c r="A20">
        <v>18</v>
      </c>
      <c r="B20" s="3">
        <v>528</v>
      </c>
      <c r="C20" t="s">
        <v>12</v>
      </c>
      <c r="D20" t="s">
        <v>8</v>
      </c>
      <c r="E20" s="2">
        <v>9.2097222222222222E-4</v>
      </c>
      <c r="F20">
        <v>3.673</v>
      </c>
      <c r="H20" t="s">
        <v>48</v>
      </c>
      <c r="I20" t="s">
        <v>46</v>
      </c>
      <c r="L20" s="2"/>
      <c r="M20" s="2"/>
      <c r="N20" s="2"/>
      <c r="O20" s="2"/>
      <c r="P20" s="2"/>
      <c r="Q20" s="2"/>
    </row>
    <row r="21" spans="1:17" x14ac:dyDescent="0.25">
      <c r="A21">
        <v>19</v>
      </c>
      <c r="B21" s="3">
        <v>508</v>
      </c>
      <c r="C21" t="s">
        <v>13</v>
      </c>
      <c r="D21" t="s">
        <v>8</v>
      </c>
      <c r="E21" s="2">
        <v>9.2114583333333328E-4</v>
      </c>
      <c r="F21">
        <v>3.6880000000000002</v>
      </c>
      <c r="H21" t="s">
        <v>49</v>
      </c>
      <c r="I21" t="s">
        <v>46</v>
      </c>
      <c r="L21" s="2"/>
      <c r="M21" s="2"/>
      <c r="N21" s="2"/>
      <c r="O21" s="2"/>
      <c r="P21" s="2"/>
      <c r="Q21" s="2"/>
    </row>
    <row r="22" spans="1:17" x14ac:dyDescent="0.25">
      <c r="A22">
        <v>20</v>
      </c>
      <c r="B22" s="3">
        <v>109</v>
      </c>
      <c r="C22" t="s">
        <v>14</v>
      </c>
      <c r="D22" t="s">
        <v>8</v>
      </c>
      <c r="E22" s="2">
        <v>9.2281250000000002E-4</v>
      </c>
      <c r="F22">
        <v>3.8319999999999999</v>
      </c>
      <c r="H22" t="s">
        <v>50</v>
      </c>
      <c r="I22" t="s">
        <v>42</v>
      </c>
      <c r="L22" s="2"/>
      <c r="M22" s="2"/>
      <c r="N22" s="2"/>
      <c r="O22" s="2"/>
      <c r="P22" s="2"/>
      <c r="Q22" s="2"/>
    </row>
    <row r="23" spans="1:17" x14ac:dyDescent="0.25">
      <c r="A23">
        <v>21</v>
      </c>
      <c r="B23" s="3">
        <v>128</v>
      </c>
      <c r="C23" t="s">
        <v>12</v>
      </c>
      <c r="D23" t="s">
        <v>8</v>
      </c>
      <c r="E23" s="2">
        <v>9.2512731481481482E-4</v>
      </c>
      <c r="F23">
        <v>4.032</v>
      </c>
      <c r="H23" t="s">
        <v>48</v>
      </c>
      <c r="I23" t="s">
        <v>42</v>
      </c>
      <c r="L23" s="2"/>
      <c r="M23" s="2"/>
      <c r="N23" s="2"/>
      <c r="O23" s="2"/>
      <c r="P23" s="2"/>
      <c r="Q23" s="2"/>
    </row>
    <row r="24" spans="1:17" x14ac:dyDescent="0.25">
      <c r="A24">
        <v>22</v>
      </c>
      <c r="B24" s="3">
        <v>413</v>
      </c>
      <c r="C24" t="s">
        <v>9</v>
      </c>
      <c r="D24" t="s">
        <v>8</v>
      </c>
      <c r="E24" s="2">
        <v>9.251736111111111E-4</v>
      </c>
      <c r="F24">
        <v>4.0359999999999996</v>
      </c>
      <c r="H24" t="s">
        <v>40</v>
      </c>
      <c r="I24" t="s">
        <v>47</v>
      </c>
      <c r="L24" s="2"/>
      <c r="M24" s="2"/>
      <c r="N24" s="2"/>
      <c r="O24" s="2"/>
      <c r="P24" s="2"/>
      <c r="Q24" s="2"/>
    </row>
    <row r="25" spans="1:17" x14ac:dyDescent="0.25">
      <c r="A25">
        <v>23</v>
      </c>
      <c r="B25" s="3">
        <v>408</v>
      </c>
      <c r="C25" t="s">
        <v>13</v>
      </c>
      <c r="D25" t="s">
        <v>8</v>
      </c>
      <c r="E25" s="2">
        <v>9.2888888888888893E-4</v>
      </c>
      <c r="F25">
        <v>4.3570000000000002</v>
      </c>
      <c r="H25" t="s">
        <v>49</v>
      </c>
      <c r="I25" t="s">
        <v>47</v>
      </c>
      <c r="L25" s="2"/>
      <c r="M25" s="2"/>
      <c r="N25" s="2"/>
      <c r="O25" s="2"/>
      <c r="P25" s="2"/>
      <c r="Q25" s="2"/>
    </row>
    <row r="26" spans="1:17" x14ac:dyDescent="0.25">
      <c r="A26">
        <v>24</v>
      </c>
      <c r="B26" s="3">
        <v>223</v>
      </c>
      <c r="C26" t="s">
        <v>15</v>
      </c>
      <c r="D26" t="s">
        <v>8</v>
      </c>
      <c r="E26" s="2">
        <v>9.2997685185185186E-4</v>
      </c>
      <c r="F26">
        <v>4.4509999999999996</v>
      </c>
      <c r="H26" t="s">
        <v>51</v>
      </c>
      <c r="I26" t="s">
        <v>43</v>
      </c>
      <c r="L26" s="2"/>
      <c r="M26" s="2"/>
      <c r="N26" s="2"/>
      <c r="O26" s="2"/>
      <c r="P26" s="2"/>
      <c r="Q26" s="2"/>
    </row>
    <row r="27" spans="1:17" x14ac:dyDescent="0.25">
      <c r="A27">
        <v>25</v>
      </c>
      <c r="B27" s="3">
        <v>215</v>
      </c>
      <c r="C27" t="s">
        <v>11</v>
      </c>
      <c r="D27" t="s">
        <v>8</v>
      </c>
      <c r="E27" s="2">
        <v>9.311689814814815E-4</v>
      </c>
      <c r="F27">
        <v>4.5540000000000003</v>
      </c>
      <c r="H27" t="s">
        <v>45</v>
      </c>
      <c r="I27" t="s">
        <v>43</v>
      </c>
      <c r="L27" s="2"/>
      <c r="M27" s="2"/>
      <c r="N27" s="2"/>
      <c r="O27" s="2"/>
      <c r="P27" s="2"/>
      <c r="Q27" s="2"/>
    </row>
    <row r="28" spans="1:17" x14ac:dyDescent="0.25">
      <c r="A28">
        <v>26</v>
      </c>
      <c r="B28" s="3">
        <v>116</v>
      </c>
      <c r="C28" t="s">
        <v>16</v>
      </c>
      <c r="D28" t="s">
        <v>8</v>
      </c>
      <c r="E28" s="2">
        <v>9.3664351851851851E-4</v>
      </c>
      <c r="F28">
        <v>5.0270000000000001</v>
      </c>
      <c r="H28" t="s">
        <v>52</v>
      </c>
      <c r="I28" t="s">
        <v>42</v>
      </c>
      <c r="L28" s="2"/>
      <c r="M28" s="2"/>
      <c r="N28" s="2"/>
      <c r="O28" s="2"/>
      <c r="P28" s="2"/>
      <c r="Q28" s="2"/>
    </row>
    <row r="29" spans="1:17" x14ac:dyDescent="0.25">
      <c r="A29">
        <v>27</v>
      </c>
      <c r="B29" s="3">
        <v>309</v>
      </c>
      <c r="C29" t="s">
        <v>14</v>
      </c>
      <c r="D29" t="s">
        <v>8</v>
      </c>
      <c r="E29" s="2">
        <v>9.4186342592592585E-4</v>
      </c>
      <c r="F29">
        <v>5.4779999999999998</v>
      </c>
      <c r="H29" t="s">
        <v>50</v>
      </c>
      <c r="I29" t="s">
        <v>41</v>
      </c>
      <c r="L29" s="2"/>
      <c r="M29" s="2"/>
      <c r="N29" s="2"/>
      <c r="O29" s="2"/>
      <c r="P29" s="2"/>
      <c r="Q29" s="2"/>
    </row>
    <row r="30" spans="1:17" x14ac:dyDescent="0.25">
      <c r="A30">
        <v>28</v>
      </c>
      <c r="B30" s="3">
        <v>409</v>
      </c>
      <c r="C30" t="s">
        <v>14</v>
      </c>
      <c r="D30" t="s">
        <v>8</v>
      </c>
      <c r="E30" s="2">
        <v>9.4401620370370375E-4</v>
      </c>
      <c r="F30">
        <v>5.6639999999999997</v>
      </c>
      <c r="H30" t="s">
        <v>50</v>
      </c>
      <c r="I30" t="s">
        <v>47</v>
      </c>
      <c r="L30" s="2"/>
      <c r="M30" s="2"/>
      <c r="N30" s="2"/>
      <c r="O30" s="2"/>
      <c r="P30" s="2"/>
      <c r="Q30" s="2"/>
    </row>
    <row r="31" spans="1:17" x14ac:dyDescent="0.25">
      <c r="A31">
        <v>29</v>
      </c>
      <c r="B31" s="3">
        <v>512</v>
      </c>
      <c r="C31" t="s">
        <v>17</v>
      </c>
      <c r="D31" t="s">
        <v>8</v>
      </c>
      <c r="E31" s="2">
        <v>9.4673611111111098E-4</v>
      </c>
      <c r="F31">
        <v>5.899</v>
      </c>
      <c r="H31" t="s">
        <v>53</v>
      </c>
      <c r="I31" t="s">
        <v>46</v>
      </c>
      <c r="L31" s="2"/>
      <c r="M31" s="2"/>
      <c r="N31" s="2"/>
      <c r="O31" s="2"/>
      <c r="P31" s="2"/>
      <c r="Q31" s="2"/>
    </row>
    <row r="32" spans="1:17" x14ac:dyDescent="0.25">
      <c r="A32">
        <v>30</v>
      </c>
      <c r="B32" s="3">
        <v>311</v>
      </c>
      <c r="C32" t="s">
        <v>18</v>
      </c>
      <c r="D32" t="s">
        <v>8</v>
      </c>
      <c r="E32" s="2">
        <v>9.4954861111111119E-4</v>
      </c>
      <c r="F32">
        <v>6.1420000000000003</v>
      </c>
      <c r="H32" t="s">
        <v>54</v>
      </c>
      <c r="I32" t="s">
        <v>41</v>
      </c>
      <c r="L32" s="2"/>
      <c r="M32" s="2"/>
      <c r="N32" s="2"/>
      <c r="O32" s="2"/>
      <c r="P32" s="2"/>
      <c r="Q32" s="2"/>
    </row>
    <row r="33" spans="1:17" x14ac:dyDescent="0.25">
      <c r="A33">
        <v>31</v>
      </c>
      <c r="B33" s="3">
        <v>111</v>
      </c>
      <c r="C33" t="s">
        <v>18</v>
      </c>
      <c r="D33" t="s">
        <v>8</v>
      </c>
      <c r="E33" s="2">
        <v>9.4975694444444448E-4</v>
      </c>
      <c r="F33">
        <v>6.16</v>
      </c>
      <c r="H33" t="s">
        <v>54</v>
      </c>
      <c r="I33" t="s">
        <v>42</v>
      </c>
      <c r="L33" s="2"/>
      <c r="M33" s="2"/>
      <c r="N33" s="2"/>
      <c r="O33" s="2"/>
      <c r="P33" s="2"/>
      <c r="Q33" s="2"/>
    </row>
    <row r="34" spans="1:17" x14ac:dyDescent="0.25">
      <c r="A34">
        <v>32</v>
      </c>
      <c r="B34" s="3">
        <v>312</v>
      </c>
      <c r="C34" t="s">
        <v>17</v>
      </c>
      <c r="D34" t="s">
        <v>8</v>
      </c>
      <c r="E34" s="2">
        <v>9.5400462962962963E-4</v>
      </c>
      <c r="F34">
        <v>6.5270000000000001</v>
      </c>
      <c r="H34" t="s">
        <v>53</v>
      </c>
      <c r="I34" t="s">
        <v>41</v>
      </c>
      <c r="L34" s="2"/>
      <c r="M34" s="2"/>
      <c r="N34" s="2"/>
      <c r="O34" s="2"/>
      <c r="P34" s="2"/>
      <c r="Q34" s="2"/>
    </row>
    <row r="35" spans="1:17" x14ac:dyDescent="0.25">
      <c r="A35">
        <v>33</v>
      </c>
      <c r="B35" s="3">
        <v>112</v>
      </c>
      <c r="C35" t="s">
        <v>17</v>
      </c>
      <c r="D35" t="s">
        <v>8</v>
      </c>
      <c r="E35" s="2">
        <v>9.5401620370370378E-4</v>
      </c>
      <c r="F35">
        <v>6.5279999999999996</v>
      </c>
      <c r="H35" t="s">
        <v>53</v>
      </c>
      <c r="I35" t="s">
        <v>42</v>
      </c>
      <c r="L35" s="2"/>
      <c r="M35" s="2"/>
      <c r="N35" s="2"/>
      <c r="O35" s="2"/>
      <c r="P35" s="2"/>
      <c r="Q35" s="2"/>
    </row>
    <row r="36" spans="1:17" x14ac:dyDescent="0.25">
      <c r="A36">
        <v>34</v>
      </c>
      <c r="B36" s="3">
        <v>411</v>
      </c>
      <c r="C36" t="s">
        <v>18</v>
      </c>
      <c r="D36" t="s">
        <v>8</v>
      </c>
      <c r="E36" s="2">
        <v>9.5627314814814804E-4</v>
      </c>
      <c r="F36">
        <v>6.7229999999999999</v>
      </c>
      <c r="H36" t="s">
        <v>54</v>
      </c>
      <c r="I36" t="s">
        <v>47</v>
      </c>
      <c r="L36" s="2"/>
      <c r="M36" s="2"/>
      <c r="N36" s="2"/>
      <c r="O36" s="2"/>
      <c r="P36" s="2"/>
      <c r="Q36" s="2"/>
    </row>
    <row r="37" spans="1:17" x14ac:dyDescent="0.25">
      <c r="A37">
        <v>35</v>
      </c>
      <c r="B37" s="3">
        <v>414</v>
      </c>
      <c r="C37" t="s">
        <v>19</v>
      </c>
      <c r="D37" t="s">
        <v>8</v>
      </c>
      <c r="E37" s="2">
        <v>9.5633101851851858E-4</v>
      </c>
      <c r="F37">
        <v>6.7279999999999998</v>
      </c>
      <c r="H37" t="s">
        <v>55</v>
      </c>
      <c r="I37" t="s">
        <v>47</v>
      </c>
      <c r="L37" s="2"/>
      <c r="M37" s="2"/>
      <c r="N37" s="2"/>
      <c r="O37" s="2"/>
      <c r="P37" s="2"/>
      <c r="Q37" s="2"/>
    </row>
    <row r="38" spans="1:17" x14ac:dyDescent="0.25">
      <c r="A38">
        <v>36</v>
      </c>
      <c r="B38" s="3">
        <v>211</v>
      </c>
      <c r="C38" t="s">
        <v>18</v>
      </c>
      <c r="D38" t="s">
        <v>8</v>
      </c>
      <c r="E38" s="2">
        <v>9.5721064814814811E-4</v>
      </c>
      <c r="F38">
        <v>6.8040000000000003</v>
      </c>
      <c r="H38" t="s">
        <v>54</v>
      </c>
      <c r="I38" t="s">
        <v>43</v>
      </c>
      <c r="L38" s="2"/>
      <c r="M38" s="2"/>
      <c r="N38" s="2"/>
      <c r="O38" s="2"/>
      <c r="P38" s="2"/>
      <c r="Q38" s="2"/>
    </row>
    <row r="39" spans="1:17" x14ac:dyDescent="0.25">
      <c r="A39">
        <v>37</v>
      </c>
      <c r="B39" s="3">
        <v>177</v>
      </c>
      <c r="C39" t="s">
        <v>20</v>
      </c>
      <c r="D39" t="s">
        <v>8</v>
      </c>
      <c r="E39" s="2">
        <v>9.5874999999999997E-4</v>
      </c>
      <c r="F39">
        <v>6.9370000000000003</v>
      </c>
      <c r="H39" t="s">
        <v>56</v>
      </c>
      <c r="I39" t="s">
        <v>57</v>
      </c>
      <c r="L39" s="2"/>
      <c r="M39" s="2"/>
      <c r="N39" s="2"/>
      <c r="O39" s="2"/>
      <c r="P39" s="2"/>
      <c r="Q39" s="2"/>
    </row>
    <row r="40" spans="1:17" x14ac:dyDescent="0.25">
      <c r="A40">
        <v>38</v>
      </c>
      <c r="B40" s="3">
        <v>511</v>
      </c>
      <c r="C40" t="s">
        <v>18</v>
      </c>
      <c r="D40" t="s">
        <v>8</v>
      </c>
      <c r="E40" s="2">
        <v>9.6047453703703713E-4</v>
      </c>
      <c r="F40">
        <v>7.0860000000000003</v>
      </c>
      <c r="H40" t="s">
        <v>54</v>
      </c>
      <c r="I40" t="s">
        <v>46</v>
      </c>
      <c r="L40" s="2"/>
      <c r="M40" s="2"/>
      <c r="N40" s="2"/>
      <c r="O40" s="2"/>
      <c r="P40" s="2"/>
      <c r="Q40" s="2"/>
    </row>
    <row r="41" spans="1:17" x14ac:dyDescent="0.25">
      <c r="A41">
        <v>39</v>
      </c>
      <c r="B41" s="3">
        <v>611</v>
      </c>
      <c r="E41" s="2">
        <v>9.6134259259259252E-4</v>
      </c>
      <c r="F41">
        <v>7.1609999999999996</v>
      </c>
      <c r="H41" t="s">
        <v>54</v>
      </c>
      <c r="I41" t="s">
        <v>58</v>
      </c>
      <c r="L41" s="2"/>
      <c r="M41" s="2"/>
      <c r="N41" s="2"/>
      <c r="O41" s="2"/>
      <c r="P41" s="2"/>
      <c r="Q41" s="2"/>
    </row>
    <row r="42" spans="1:17" x14ac:dyDescent="0.25">
      <c r="A42">
        <v>40</v>
      </c>
      <c r="B42" s="3">
        <v>144</v>
      </c>
      <c r="C42" t="s">
        <v>21</v>
      </c>
      <c r="D42" t="s">
        <v>8</v>
      </c>
      <c r="E42" s="2">
        <v>9.667245370370371E-4</v>
      </c>
      <c r="F42">
        <v>7.6260000000000003</v>
      </c>
      <c r="H42" t="s">
        <v>59</v>
      </c>
      <c r="I42" t="s">
        <v>47</v>
      </c>
      <c r="L42" s="2"/>
      <c r="M42" s="2"/>
      <c r="N42" s="2"/>
      <c r="O42" s="2"/>
      <c r="P42" s="2"/>
      <c r="Q42" s="2"/>
    </row>
    <row r="43" spans="1:17" x14ac:dyDescent="0.25">
      <c r="A43">
        <v>41</v>
      </c>
      <c r="B43" s="3">
        <v>418</v>
      </c>
      <c r="C43" t="s">
        <v>22</v>
      </c>
      <c r="D43" t="s">
        <v>8</v>
      </c>
      <c r="E43" s="2">
        <v>9.7398148148148149E-4</v>
      </c>
      <c r="F43">
        <v>8.2530000000000001</v>
      </c>
      <c r="H43" t="s">
        <v>60</v>
      </c>
      <c r="I43" t="s">
        <v>47</v>
      </c>
      <c r="L43" s="2"/>
      <c r="M43" s="2"/>
      <c r="N43" s="2"/>
      <c r="O43" s="2"/>
      <c r="P43" s="2"/>
      <c r="Q43" s="2"/>
    </row>
    <row r="44" spans="1:17" x14ac:dyDescent="0.25">
      <c r="A44">
        <v>42</v>
      </c>
      <c r="B44" s="3">
        <v>310</v>
      </c>
      <c r="C44" t="s">
        <v>23</v>
      </c>
      <c r="D44" t="s">
        <v>8</v>
      </c>
      <c r="E44" s="2">
        <v>9.7594907407407407E-4</v>
      </c>
      <c r="F44">
        <v>8.423</v>
      </c>
      <c r="H44" t="s">
        <v>61</v>
      </c>
      <c r="I44" t="s">
        <v>41</v>
      </c>
      <c r="L44" s="2"/>
      <c r="M44" s="2"/>
      <c r="N44" s="2"/>
      <c r="O44" s="2"/>
      <c r="P44" s="2"/>
      <c r="Q44" s="2"/>
    </row>
    <row r="45" spans="1:17" x14ac:dyDescent="0.25">
      <c r="A45">
        <v>43</v>
      </c>
      <c r="B45" s="3">
        <v>529</v>
      </c>
      <c r="C45" t="s">
        <v>24</v>
      </c>
      <c r="D45" t="s">
        <v>8</v>
      </c>
      <c r="E45" s="2">
        <v>9.8084490740740749E-4</v>
      </c>
      <c r="F45">
        <v>8.8460000000000001</v>
      </c>
      <c r="H45" t="s">
        <v>62</v>
      </c>
      <c r="I45" t="s">
        <v>46</v>
      </c>
      <c r="L45" s="2"/>
      <c r="M45" s="2"/>
      <c r="N45" s="2"/>
      <c r="O45" s="2"/>
      <c r="P45" s="2"/>
      <c r="Q45" s="2"/>
    </row>
    <row r="46" spans="1:17" x14ac:dyDescent="0.25">
      <c r="A46">
        <v>44</v>
      </c>
      <c r="B46" s="3">
        <v>518</v>
      </c>
      <c r="C46" t="s">
        <v>22</v>
      </c>
      <c r="D46" t="s">
        <v>8</v>
      </c>
      <c r="E46" s="2">
        <v>9.8357638888888887E-4</v>
      </c>
      <c r="F46">
        <v>9.0820000000000007</v>
      </c>
      <c r="H46" t="s">
        <v>60</v>
      </c>
      <c r="I46" t="s">
        <v>46</v>
      </c>
      <c r="L46" s="2"/>
      <c r="M46" s="2"/>
      <c r="N46" s="2"/>
      <c r="O46" s="2"/>
      <c r="P46" s="2"/>
      <c r="Q46" s="2"/>
    </row>
    <row r="47" spans="1:17" x14ac:dyDescent="0.25">
      <c r="A47">
        <v>45</v>
      </c>
      <c r="B47" s="3">
        <v>123</v>
      </c>
      <c r="C47" t="s">
        <v>15</v>
      </c>
      <c r="D47" t="s">
        <v>8</v>
      </c>
      <c r="E47" s="2">
        <v>9.846643518518518E-4</v>
      </c>
      <c r="F47">
        <v>9.1760000000000002</v>
      </c>
      <c r="H47" t="s">
        <v>51</v>
      </c>
      <c r="I47" t="s">
        <v>42</v>
      </c>
      <c r="L47" s="2"/>
      <c r="M47" s="2"/>
      <c r="N47" s="2"/>
      <c r="O47" s="2"/>
      <c r="P47" s="2"/>
      <c r="Q47" s="2"/>
    </row>
    <row r="48" spans="1:17" x14ac:dyDescent="0.25">
      <c r="A48">
        <v>46</v>
      </c>
      <c r="B48" s="3">
        <v>329</v>
      </c>
      <c r="C48" t="s">
        <v>24</v>
      </c>
      <c r="D48" t="s">
        <v>8</v>
      </c>
      <c r="E48" s="2">
        <v>9.860300925925926E-4</v>
      </c>
      <c r="F48">
        <v>9.2940000000000005</v>
      </c>
      <c r="H48" t="s">
        <v>62</v>
      </c>
      <c r="I48" t="s">
        <v>41</v>
      </c>
      <c r="L48" s="2"/>
      <c r="M48" s="2"/>
      <c r="N48" s="2"/>
      <c r="O48" s="2"/>
      <c r="P48" s="2"/>
      <c r="Q48" s="2"/>
    </row>
    <row r="49" spans="1:17" x14ac:dyDescent="0.25">
      <c r="A49">
        <v>47</v>
      </c>
      <c r="B49" s="3">
        <v>410</v>
      </c>
      <c r="C49" t="s">
        <v>23</v>
      </c>
      <c r="D49" t="s">
        <v>8</v>
      </c>
      <c r="E49" s="2">
        <v>9.8649305555555556E-4</v>
      </c>
      <c r="F49">
        <v>9.3339999999999996</v>
      </c>
      <c r="H49" t="s">
        <v>61</v>
      </c>
      <c r="I49" t="s">
        <v>47</v>
      </c>
      <c r="L49" s="2"/>
      <c r="M49" s="2"/>
      <c r="N49" s="2"/>
      <c r="O49" s="2"/>
      <c r="P49" s="2"/>
      <c r="Q49" s="2"/>
    </row>
    <row r="50" spans="1:17" x14ac:dyDescent="0.25">
      <c r="A50">
        <v>48</v>
      </c>
      <c r="B50" s="3">
        <v>210</v>
      </c>
      <c r="C50" t="s">
        <v>23</v>
      </c>
      <c r="D50" t="s">
        <v>8</v>
      </c>
      <c r="E50" s="2">
        <v>9.8709490740740724E-4</v>
      </c>
      <c r="F50">
        <v>9.3859999999999992</v>
      </c>
      <c r="H50" t="s">
        <v>61</v>
      </c>
      <c r="I50" t="s">
        <v>43</v>
      </c>
      <c r="L50" s="2"/>
      <c r="M50" s="2"/>
      <c r="N50" s="2"/>
      <c r="O50" s="2"/>
      <c r="P50" s="2"/>
      <c r="Q50" s="2"/>
    </row>
    <row r="51" spans="1:17" x14ac:dyDescent="0.25">
      <c r="A51">
        <v>49</v>
      </c>
      <c r="B51" s="3">
        <v>129</v>
      </c>
      <c r="C51" t="s">
        <v>24</v>
      </c>
      <c r="D51" t="s">
        <v>8</v>
      </c>
      <c r="E51" s="2">
        <v>9.8743055555555541E-4</v>
      </c>
      <c r="F51">
        <v>9.4149999999999991</v>
      </c>
      <c r="H51" t="s">
        <v>62</v>
      </c>
      <c r="I51" t="s">
        <v>42</v>
      </c>
      <c r="L51" s="2"/>
      <c r="M51" s="2"/>
      <c r="N51" s="2"/>
      <c r="O51" s="2"/>
      <c r="P51" s="2"/>
      <c r="Q51" s="2"/>
    </row>
    <row r="52" spans="1:17" x14ac:dyDescent="0.25">
      <c r="A52">
        <v>50</v>
      </c>
      <c r="B52" s="3">
        <v>110</v>
      </c>
      <c r="C52" t="s">
        <v>23</v>
      </c>
      <c r="D52" t="s">
        <v>8</v>
      </c>
      <c r="E52" s="2">
        <v>9.8876157407407398E-4</v>
      </c>
      <c r="F52">
        <v>9.5299999999999994</v>
      </c>
      <c r="H52" t="s">
        <v>61</v>
      </c>
      <c r="I52" t="s">
        <v>42</v>
      </c>
      <c r="L52" s="2"/>
      <c r="M52" s="2"/>
      <c r="N52" s="2"/>
      <c r="O52" s="2"/>
      <c r="P52" s="2"/>
      <c r="Q52" s="2"/>
    </row>
    <row r="53" spans="1:17" x14ac:dyDescent="0.25">
      <c r="A53">
        <v>51</v>
      </c>
      <c r="B53" s="3">
        <v>429</v>
      </c>
      <c r="C53" t="s">
        <v>24</v>
      </c>
      <c r="D53" t="s">
        <v>8</v>
      </c>
      <c r="E53" s="2">
        <v>9.8983796296296298E-4</v>
      </c>
      <c r="F53">
        <v>9.6229999999999993</v>
      </c>
      <c r="H53" t="s">
        <v>62</v>
      </c>
      <c r="I53" t="s">
        <v>47</v>
      </c>
      <c r="L53" s="2"/>
      <c r="M53" s="2"/>
      <c r="N53" s="2"/>
      <c r="O53" s="2"/>
      <c r="P53" s="2"/>
      <c r="Q53" s="2"/>
    </row>
    <row r="54" spans="1:17" x14ac:dyDescent="0.25">
      <c r="A54">
        <v>52</v>
      </c>
      <c r="B54" s="3">
        <v>229</v>
      </c>
      <c r="C54" t="s">
        <v>24</v>
      </c>
      <c r="D54" t="s">
        <v>8</v>
      </c>
      <c r="E54" s="2">
        <v>9.917129629629629E-4</v>
      </c>
      <c r="F54">
        <v>9.7850000000000001</v>
      </c>
      <c r="H54" t="s">
        <v>62</v>
      </c>
      <c r="I54" t="s">
        <v>43</v>
      </c>
      <c r="L54" s="2"/>
      <c r="M54" s="2"/>
      <c r="N54" s="2"/>
      <c r="O54" s="2"/>
      <c r="P54" s="2"/>
      <c r="Q54" s="2"/>
    </row>
    <row r="55" spans="1:17" x14ac:dyDescent="0.25">
      <c r="A55">
        <v>53</v>
      </c>
      <c r="B55" s="3">
        <v>155</v>
      </c>
      <c r="C55" t="s">
        <v>25</v>
      </c>
      <c r="D55" t="s">
        <v>8</v>
      </c>
      <c r="E55" s="2">
        <v>9.9399305555555569E-4</v>
      </c>
      <c r="F55">
        <v>9.9819999999999993</v>
      </c>
      <c r="H55" t="s">
        <v>63</v>
      </c>
      <c r="I55" t="s">
        <v>46</v>
      </c>
      <c r="L55" s="2"/>
      <c r="M55" s="2"/>
      <c r="N55" s="2"/>
      <c r="O55" s="2"/>
      <c r="P55" s="2"/>
      <c r="Q55" s="2"/>
    </row>
    <row r="56" spans="1:17" x14ac:dyDescent="0.25">
      <c r="A56">
        <v>54</v>
      </c>
      <c r="B56" s="3">
        <v>218</v>
      </c>
      <c r="C56" t="s">
        <v>22</v>
      </c>
      <c r="D56" t="s">
        <v>8</v>
      </c>
      <c r="E56" s="2">
        <v>9.9435185185185195E-4</v>
      </c>
      <c r="F56">
        <v>10.013</v>
      </c>
      <c r="H56" t="s">
        <v>60</v>
      </c>
      <c r="I56" t="s">
        <v>43</v>
      </c>
      <c r="L56" s="2"/>
      <c r="M56" s="2"/>
      <c r="N56" s="2"/>
      <c r="O56" s="2"/>
      <c r="P56" s="2"/>
      <c r="Q56" s="2"/>
    </row>
    <row r="57" spans="1:17" x14ac:dyDescent="0.25">
      <c r="A57">
        <v>55</v>
      </c>
      <c r="B57" s="3">
        <v>188</v>
      </c>
      <c r="C57" t="s">
        <v>26</v>
      </c>
      <c r="D57" t="s">
        <v>8</v>
      </c>
      <c r="E57" s="2">
        <v>9.96863425925926E-4</v>
      </c>
      <c r="F57">
        <v>10.23</v>
      </c>
      <c r="H57" t="s">
        <v>64</v>
      </c>
      <c r="I57" t="s">
        <v>65</v>
      </c>
      <c r="L57" s="2"/>
      <c r="M57" s="2"/>
      <c r="N57" s="2"/>
      <c r="O57" s="2"/>
      <c r="P57" s="2"/>
      <c r="Q57" s="2"/>
    </row>
    <row r="58" spans="1:17" x14ac:dyDescent="0.25">
      <c r="A58">
        <v>56</v>
      </c>
      <c r="B58" s="3">
        <v>318</v>
      </c>
      <c r="C58" t="s">
        <v>22</v>
      </c>
      <c r="D58" t="s">
        <v>8</v>
      </c>
      <c r="E58" s="2">
        <v>1.0002314814814815E-3</v>
      </c>
      <c r="F58">
        <v>10.521000000000001</v>
      </c>
      <c r="H58" t="s">
        <v>60</v>
      </c>
      <c r="I58" t="s">
        <v>41</v>
      </c>
      <c r="L58" s="2"/>
      <c r="M58" s="2"/>
      <c r="N58" s="2"/>
      <c r="O58" s="2"/>
      <c r="P58" s="2"/>
      <c r="Q58" s="2"/>
    </row>
    <row r="59" spans="1:17" x14ac:dyDescent="0.25">
      <c r="A59">
        <v>57</v>
      </c>
      <c r="B59" s="3">
        <v>324</v>
      </c>
      <c r="C59" t="s">
        <v>27</v>
      </c>
      <c r="D59" t="s">
        <v>8</v>
      </c>
      <c r="E59" s="2">
        <v>1.0038541666666666E-3</v>
      </c>
      <c r="F59">
        <v>10.834</v>
      </c>
      <c r="H59" t="s">
        <v>66</v>
      </c>
      <c r="I59" t="s">
        <v>41</v>
      </c>
      <c r="L59" s="2"/>
      <c r="M59" s="2"/>
      <c r="N59" s="2"/>
      <c r="O59" s="2"/>
      <c r="P59" s="2"/>
      <c r="Q59" s="2"/>
    </row>
    <row r="60" spans="1:17" x14ac:dyDescent="0.25">
      <c r="A60">
        <v>58</v>
      </c>
      <c r="B60" s="3">
        <v>514</v>
      </c>
      <c r="C60" t="s">
        <v>19</v>
      </c>
      <c r="D60" t="s">
        <v>8</v>
      </c>
      <c r="E60" s="2">
        <v>1.0118981481481483E-3</v>
      </c>
      <c r="F60">
        <v>11.529</v>
      </c>
      <c r="H60" t="s">
        <v>55</v>
      </c>
      <c r="I60" t="s">
        <v>46</v>
      </c>
      <c r="L60" s="2"/>
      <c r="M60" s="2"/>
      <c r="N60" s="2"/>
      <c r="O60" s="2"/>
      <c r="P60" s="2"/>
      <c r="Q60" s="2"/>
    </row>
    <row r="61" spans="1:17" x14ac:dyDescent="0.25">
      <c r="A61">
        <v>59</v>
      </c>
      <c r="B61" s="3">
        <v>424</v>
      </c>
      <c r="C61" t="s">
        <v>27</v>
      </c>
      <c r="D61" t="s">
        <v>8</v>
      </c>
      <c r="E61" s="2">
        <v>1.0150000000000001E-3</v>
      </c>
      <c r="F61">
        <v>11.797000000000001</v>
      </c>
      <c r="H61" t="s">
        <v>66</v>
      </c>
      <c r="I61" t="s">
        <v>47</v>
      </c>
      <c r="L61" s="2"/>
      <c r="M61" s="2"/>
      <c r="N61" s="2"/>
      <c r="O61" s="2"/>
      <c r="P61" s="2"/>
      <c r="Q61" s="2"/>
    </row>
    <row r="62" spans="1:17" x14ac:dyDescent="0.25">
      <c r="A62">
        <v>60</v>
      </c>
      <c r="B62" s="3">
        <v>124</v>
      </c>
      <c r="C62" t="s">
        <v>27</v>
      </c>
      <c r="D62" t="s">
        <v>8</v>
      </c>
      <c r="E62" s="2">
        <v>1.0210069444444444E-3</v>
      </c>
      <c r="F62">
        <v>12.316000000000001</v>
      </c>
      <c r="H62" t="s">
        <v>66</v>
      </c>
      <c r="I62" t="s">
        <v>42</v>
      </c>
      <c r="L62" s="2"/>
      <c r="M62" s="2"/>
      <c r="N62" s="2"/>
      <c r="O62" s="2"/>
      <c r="P62" s="2"/>
      <c r="Q62" s="2"/>
    </row>
    <row r="63" spans="1:17" x14ac:dyDescent="0.25">
      <c r="A63">
        <v>61</v>
      </c>
      <c r="B63" s="3">
        <v>323</v>
      </c>
      <c r="C63" t="s">
        <v>15</v>
      </c>
      <c r="D63" t="s">
        <v>8</v>
      </c>
      <c r="E63" s="2">
        <v>1.022662037037037E-3</v>
      </c>
      <c r="F63">
        <v>12.459</v>
      </c>
      <c r="H63" t="s">
        <v>51</v>
      </c>
      <c r="I63" t="s">
        <v>41</v>
      </c>
      <c r="L63" s="2"/>
      <c r="M63" s="2"/>
      <c r="N63" s="2"/>
      <c r="O63" s="2"/>
      <c r="P63" s="2"/>
      <c r="Q63" s="2"/>
    </row>
    <row r="64" spans="1:17" x14ac:dyDescent="0.25">
      <c r="A64">
        <v>62</v>
      </c>
      <c r="B64" s="3">
        <v>530</v>
      </c>
      <c r="C64" t="s">
        <v>28</v>
      </c>
      <c r="D64" t="s">
        <v>8</v>
      </c>
      <c r="E64" s="2">
        <v>1.0276504629629631E-3</v>
      </c>
      <c r="F64">
        <v>12.89</v>
      </c>
      <c r="H64" t="s">
        <v>67</v>
      </c>
      <c r="I64" t="s">
        <v>46</v>
      </c>
      <c r="L64" s="2"/>
      <c r="M64" s="2"/>
      <c r="N64" s="2"/>
      <c r="O64" s="2"/>
      <c r="P64" s="2"/>
      <c r="Q64" s="2"/>
    </row>
    <row r="65" spans="1:17" x14ac:dyDescent="0.25">
      <c r="A65">
        <v>63</v>
      </c>
      <c r="B65" s="3">
        <v>407</v>
      </c>
      <c r="C65" t="s">
        <v>29</v>
      </c>
      <c r="D65" t="s">
        <v>8</v>
      </c>
      <c r="E65" s="2">
        <v>1.0310995370370372E-3</v>
      </c>
      <c r="F65">
        <v>13.188000000000001</v>
      </c>
      <c r="H65" t="s">
        <v>68</v>
      </c>
      <c r="I65" t="s">
        <v>47</v>
      </c>
      <c r="L65" s="2"/>
      <c r="M65" s="2"/>
      <c r="N65" s="2"/>
      <c r="O65" s="2"/>
      <c r="P65" s="2"/>
      <c r="Q65" s="2"/>
    </row>
    <row r="66" spans="1:17" x14ac:dyDescent="0.25">
      <c r="A66">
        <v>64</v>
      </c>
      <c r="B66" s="3">
        <v>524</v>
      </c>
      <c r="C66" t="s">
        <v>27</v>
      </c>
      <c r="D66" t="s">
        <v>8</v>
      </c>
      <c r="E66" s="2">
        <v>1.034849537037037E-3</v>
      </c>
      <c r="F66">
        <v>13.512</v>
      </c>
      <c r="H66" t="s">
        <v>66</v>
      </c>
      <c r="I66" t="s">
        <v>46</v>
      </c>
      <c r="L66" s="2"/>
      <c r="M66" s="2"/>
      <c r="N66" s="2"/>
      <c r="O66" s="2"/>
      <c r="P66" s="2"/>
      <c r="Q66" s="2"/>
    </row>
    <row r="67" spans="1:17" x14ac:dyDescent="0.25">
      <c r="A67">
        <v>65</v>
      </c>
      <c r="B67" s="3">
        <v>118</v>
      </c>
      <c r="C67" t="s">
        <v>22</v>
      </c>
      <c r="D67" t="s">
        <v>8</v>
      </c>
      <c r="E67" s="2">
        <v>1.0432523148148148E-3</v>
      </c>
      <c r="F67">
        <v>14.238</v>
      </c>
      <c r="H67" t="s">
        <v>60</v>
      </c>
      <c r="I67" t="s">
        <v>42</v>
      </c>
      <c r="L67" s="2"/>
      <c r="M67" s="2"/>
      <c r="N67" s="2"/>
      <c r="O67" s="2"/>
      <c r="P67" s="2"/>
      <c r="Q67" s="2"/>
    </row>
    <row r="68" spans="1:17" x14ac:dyDescent="0.25">
      <c r="A68">
        <v>66</v>
      </c>
      <c r="B68" s="3">
        <v>224</v>
      </c>
      <c r="C68" t="s">
        <v>27</v>
      </c>
      <c r="D68" t="s">
        <v>8</v>
      </c>
      <c r="E68" s="2">
        <v>1.0441666666666668E-3</v>
      </c>
      <c r="F68">
        <v>14.317</v>
      </c>
      <c r="H68" t="s">
        <v>66</v>
      </c>
      <c r="I68" t="s">
        <v>43</v>
      </c>
      <c r="L68" s="2"/>
      <c r="M68" s="2"/>
      <c r="N68" s="2"/>
      <c r="O68" s="2"/>
      <c r="P68" s="2"/>
      <c r="Q68" s="2"/>
    </row>
    <row r="69" spans="1:17" x14ac:dyDescent="0.25">
      <c r="A69">
        <v>67</v>
      </c>
      <c r="B69" s="3">
        <v>330</v>
      </c>
      <c r="C69" t="s">
        <v>28</v>
      </c>
      <c r="D69" t="s">
        <v>8</v>
      </c>
      <c r="E69" s="2">
        <v>1.0500347222222222E-3</v>
      </c>
      <c r="F69">
        <v>14.824</v>
      </c>
      <c r="H69" t="s">
        <v>67</v>
      </c>
      <c r="I69" t="s">
        <v>41</v>
      </c>
      <c r="L69" s="2"/>
      <c r="M69" s="2"/>
      <c r="N69" s="2"/>
      <c r="O69" s="2"/>
      <c r="P69" s="2"/>
      <c r="Q69" s="2"/>
    </row>
    <row r="70" spans="1:17" x14ac:dyDescent="0.25">
      <c r="A70">
        <v>68</v>
      </c>
      <c r="B70" s="3">
        <v>307</v>
      </c>
      <c r="C70" t="s">
        <v>29</v>
      </c>
      <c r="D70" t="s">
        <v>8</v>
      </c>
      <c r="E70" s="2">
        <v>1.0601967592592592E-3</v>
      </c>
      <c r="F70">
        <v>15.702</v>
      </c>
      <c r="H70" t="s">
        <v>68</v>
      </c>
      <c r="I70" t="s">
        <v>41</v>
      </c>
      <c r="L70" s="2"/>
      <c r="M70" s="2"/>
      <c r="N70" s="2"/>
      <c r="O70" s="2"/>
      <c r="P70" s="2"/>
      <c r="Q70" s="2"/>
    </row>
    <row r="71" spans="1:17" x14ac:dyDescent="0.25">
      <c r="A71">
        <v>69</v>
      </c>
      <c r="B71" s="3">
        <v>107</v>
      </c>
      <c r="C71" t="s">
        <v>29</v>
      </c>
      <c r="D71" t="s">
        <v>8</v>
      </c>
      <c r="E71" s="2">
        <v>1.0616203703703703E-3</v>
      </c>
      <c r="F71">
        <v>15.824999999999999</v>
      </c>
      <c r="H71" t="s">
        <v>68</v>
      </c>
      <c r="I71" t="s">
        <v>42</v>
      </c>
      <c r="L71" s="2"/>
      <c r="M71" s="2"/>
      <c r="N71" s="2"/>
      <c r="O71" s="2"/>
      <c r="P71" s="2"/>
      <c r="Q71" s="2"/>
    </row>
    <row r="72" spans="1:17" x14ac:dyDescent="0.25">
      <c r="A72">
        <v>70</v>
      </c>
      <c r="B72" s="3">
        <v>325</v>
      </c>
      <c r="C72" t="s">
        <v>30</v>
      </c>
      <c r="D72" t="s">
        <v>8</v>
      </c>
      <c r="E72" s="2">
        <v>1.0715046296296295E-3</v>
      </c>
      <c r="F72">
        <v>16.678999999999998</v>
      </c>
      <c r="H72" t="s">
        <v>69</v>
      </c>
      <c r="I72" t="s">
        <v>41</v>
      </c>
      <c r="L72" s="2"/>
      <c r="M72" s="2"/>
      <c r="N72" s="2"/>
      <c r="O72" s="2"/>
      <c r="P72" s="2"/>
      <c r="Q72" s="2"/>
    </row>
    <row r="73" spans="1:17" x14ac:dyDescent="0.25">
      <c r="A73">
        <v>71</v>
      </c>
      <c r="B73" s="3">
        <v>207</v>
      </c>
      <c r="C73" t="s">
        <v>29</v>
      </c>
      <c r="D73" t="s">
        <v>8</v>
      </c>
      <c r="E73" s="2">
        <v>1.0774421296296296E-3</v>
      </c>
      <c r="F73">
        <v>17.192</v>
      </c>
      <c r="H73" t="s">
        <v>68</v>
      </c>
      <c r="I73" t="s">
        <v>43</v>
      </c>
      <c r="L73" s="2"/>
      <c r="M73" s="2"/>
      <c r="N73" s="2"/>
      <c r="O73" s="2"/>
      <c r="P73" s="2"/>
      <c r="Q73" s="2"/>
    </row>
    <row r="74" spans="1:17" x14ac:dyDescent="0.25">
      <c r="A74">
        <v>72</v>
      </c>
      <c r="B74" s="3">
        <v>225</v>
      </c>
      <c r="C74" t="s">
        <v>30</v>
      </c>
      <c r="D74" t="s">
        <v>8</v>
      </c>
      <c r="E74" s="2">
        <v>1.0923842592592593E-3</v>
      </c>
      <c r="F74">
        <v>18.483000000000001</v>
      </c>
      <c r="H74" t="s">
        <v>69</v>
      </c>
      <c r="I74" t="s">
        <v>43</v>
      </c>
      <c r="L74" s="2"/>
      <c r="M74" s="2"/>
      <c r="N74" s="2"/>
      <c r="O74" s="2"/>
      <c r="P74" s="2"/>
      <c r="Q74" s="2"/>
    </row>
    <row r="75" spans="1:17" x14ac:dyDescent="0.25">
      <c r="A75">
        <v>73</v>
      </c>
      <c r="B75" s="3">
        <v>212</v>
      </c>
      <c r="C75" t="s">
        <v>17</v>
      </c>
      <c r="D75" t="s">
        <v>8</v>
      </c>
      <c r="E75" s="2">
        <v>1.0958796296296296E-3</v>
      </c>
      <c r="F75">
        <v>18.785</v>
      </c>
      <c r="H75" t="s">
        <v>53</v>
      </c>
      <c r="I75" t="s">
        <v>43</v>
      </c>
      <c r="L75" s="2"/>
      <c r="M75" s="2"/>
      <c r="N75" s="2"/>
      <c r="O75" s="2"/>
      <c r="P75" s="2"/>
      <c r="Q75" s="2"/>
    </row>
    <row r="76" spans="1:17" x14ac:dyDescent="0.25">
      <c r="A76">
        <v>74</v>
      </c>
      <c r="B76" s="3">
        <v>114</v>
      </c>
      <c r="C76" t="s">
        <v>19</v>
      </c>
      <c r="D76" t="s">
        <v>8</v>
      </c>
      <c r="E76" s="2">
        <v>1.1003935185185186E-3</v>
      </c>
      <c r="F76">
        <v>19.175000000000001</v>
      </c>
      <c r="H76" t="s">
        <v>55</v>
      </c>
      <c r="I76" t="s">
        <v>42</v>
      </c>
      <c r="L76" s="2"/>
      <c r="M76" s="2"/>
      <c r="N76" s="2"/>
      <c r="O76" s="2"/>
      <c r="P76" s="2"/>
      <c r="Q76" s="2"/>
    </row>
    <row r="77" spans="1:17" x14ac:dyDescent="0.25">
      <c r="A77">
        <v>75</v>
      </c>
      <c r="B77" s="3">
        <v>331</v>
      </c>
      <c r="C77" t="s">
        <v>31</v>
      </c>
      <c r="D77" t="s">
        <v>8</v>
      </c>
      <c r="E77" s="2">
        <v>1.1083796296296297E-3</v>
      </c>
      <c r="F77">
        <v>19.864999999999998</v>
      </c>
      <c r="H77" t="s">
        <v>70</v>
      </c>
      <c r="I77" t="s">
        <v>41</v>
      </c>
      <c r="L77" s="2"/>
      <c r="M77" s="2"/>
      <c r="N77" s="2"/>
      <c r="O77" s="2"/>
      <c r="P77" s="2"/>
      <c r="Q77" s="2"/>
    </row>
    <row r="78" spans="1:17" x14ac:dyDescent="0.25">
      <c r="A78">
        <v>76</v>
      </c>
      <c r="B78" s="3">
        <v>125</v>
      </c>
      <c r="C78" t="s">
        <v>30</v>
      </c>
      <c r="D78" t="s">
        <v>8</v>
      </c>
      <c r="E78" s="2">
        <v>1.1239467592592592E-3</v>
      </c>
      <c r="F78">
        <v>21.21</v>
      </c>
      <c r="H78" t="s">
        <v>69</v>
      </c>
      <c r="I78" t="s">
        <v>42</v>
      </c>
      <c r="L78" s="2"/>
      <c r="M78" s="2"/>
      <c r="N78" s="2"/>
      <c r="O78" s="2"/>
      <c r="P78" s="2"/>
      <c r="Q78" s="2"/>
    </row>
    <row r="79" spans="1:17" x14ac:dyDescent="0.25">
      <c r="A79">
        <v>77</v>
      </c>
      <c r="B79" s="3">
        <v>231</v>
      </c>
      <c r="C79" t="s">
        <v>31</v>
      </c>
      <c r="D79" t="s">
        <v>8</v>
      </c>
      <c r="E79" s="2">
        <v>1.1250462962962963E-3</v>
      </c>
      <c r="F79">
        <v>21.305</v>
      </c>
      <c r="H79" t="s">
        <v>70</v>
      </c>
      <c r="I79" t="s">
        <v>43</v>
      </c>
      <c r="L79" s="2"/>
      <c r="M79" s="2"/>
      <c r="N79" s="2"/>
      <c r="O79" s="2"/>
      <c r="P79" s="2"/>
      <c r="Q79" s="2"/>
    </row>
    <row r="80" spans="1:17" x14ac:dyDescent="0.25">
      <c r="A80">
        <v>78</v>
      </c>
      <c r="B80" s="3">
        <v>431</v>
      </c>
      <c r="C80" t="s">
        <v>31</v>
      </c>
      <c r="D80" t="s">
        <v>8</v>
      </c>
      <c r="E80" s="2">
        <v>1.1339351851851851E-3</v>
      </c>
      <c r="F80">
        <v>22.073</v>
      </c>
      <c r="H80" t="s">
        <v>70</v>
      </c>
      <c r="I80" t="s">
        <v>47</v>
      </c>
      <c r="L80" s="2"/>
      <c r="M80" s="2"/>
      <c r="N80" s="2"/>
      <c r="O80" s="2"/>
      <c r="P80" s="2"/>
      <c r="Q80" s="2"/>
    </row>
    <row r="81" spans="1:17" x14ac:dyDescent="0.25">
      <c r="A81">
        <v>79</v>
      </c>
      <c r="B81" s="3">
        <v>217</v>
      </c>
      <c r="C81" t="s">
        <v>32</v>
      </c>
      <c r="D81" t="s">
        <v>8</v>
      </c>
      <c r="E81" s="2">
        <v>1.1339699074074073E-3</v>
      </c>
      <c r="F81">
        <v>22.076000000000001</v>
      </c>
      <c r="H81" t="s">
        <v>71</v>
      </c>
      <c r="I81" t="s">
        <v>43</v>
      </c>
      <c r="L81" s="2"/>
      <c r="M81" s="2"/>
      <c r="N81" s="2"/>
      <c r="O81" s="2"/>
      <c r="P81" s="2"/>
      <c r="Q81" s="2"/>
    </row>
    <row r="82" spans="1:17" x14ac:dyDescent="0.25">
      <c r="A82">
        <v>80</v>
      </c>
      <c r="B82" s="3">
        <v>517</v>
      </c>
      <c r="C82" t="s">
        <v>32</v>
      </c>
      <c r="D82" t="s">
        <v>8</v>
      </c>
      <c r="E82" s="2">
        <v>1.1350347222222222E-3</v>
      </c>
      <c r="F82">
        <v>22.167999999999999</v>
      </c>
      <c r="H82" t="s">
        <v>71</v>
      </c>
      <c r="I82" t="s">
        <v>46</v>
      </c>
      <c r="L82" s="2"/>
      <c r="M82" s="2"/>
      <c r="N82" s="2"/>
      <c r="O82" s="2"/>
      <c r="P82" s="2"/>
      <c r="Q82" s="2"/>
    </row>
    <row r="83" spans="1:17" x14ac:dyDescent="0.25">
      <c r="A83">
        <v>81</v>
      </c>
      <c r="B83" s="3">
        <v>417</v>
      </c>
      <c r="C83" t="s">
        <v>32</v>
      </c>
      <c r="D83" t="s">
        <v>8</v>
      </c>
      <c r="E83" s="2">
        <v>1.1405092592592593E-3</v>
      </c>
      <c r="F83">
        <v>22.640999999999998</v>
      </c>
      <c r="H83" t="s">
        <v>71</v>
      </c>
      <c r="I83" t="s">
        <v>47</v>
      </c>
      <c r="L83" s="2"/>
      <c r="M83" s="2"/>
      <c r="N83" s="2"/>
      <c r="O83" s="2"/>
      <c r="P83" s="2"/>
      <c r="Q83" s="2"/>
    </row>
    <row r="84" spans="1:17" x14ac:dyDescent="0.25">
      <c r="A84">
        <v>82</v>
      </c>
      <c r="B84" s="3">
        <v>532</v>
      </c>
      <c r="C84" t="s">
        <v>33</v>
      </c>
      <c r="D84" t="s">
        <v>34</v>
      </c>
      <c r="E84" s="2">
        <v>1.141724537037037E-3</v>
      </c>
      <c r="F84">
        <v>22.745999999999999</v>
      </c>
      <c r="H84" t="s">
        <v>72</v>
      </c>
      <c r="I84" t="s">
        <v>46</v>
      </c>
      <c r="L84" s="2"/>
      <c r="M84" s="2"/>
      <c r="N84" s="2"/>
      <c r="O84" s="2"/>
      <c r="P84" s="2"/>
      <c r="Q84" s="2"/>
    </row>
    <row r="85" spans="1:17" x14ac:dyDescent="0.25">
      <c r="A85">
        <v>83</v>
      </c>
      <c r="B85" s="3">
        <v>317</v>
      </c>
      <c r="C85" t="s">
        <v>32</v>
      </c>
      <c r="D85" t="s">
        <v>8</v>
      </c>
      <c r="E85" s="2">
        <v>1.1432407407407409E-3</v>
      </c>
      <c r="F85">
        <v>22.876999999999999</v>
      </c>
      <c r="H85" t="s">
        <v>71</v>
      </c>
      <c r="I85" t="s">
        <v>41</v>
      </c>
      <c r="L85" s="2"/>
      <c r="M85" s="2"/>
      <c r="N85" s="2"/>
      <c r="O85" s="2"/>
      <c r="P85" s="2"/>
      <c r="Q85" s="2"/>
    </row>
    <row r="86" spans="1:17" x14ac:dyDescent="0.25">
      <c r="A86">
        <v>84</v>
      </c>
      <c r="B86" s="3">
        <v>214</v>
      </c>
      <c r="C86" t="s">
        <v>19</v>
      </c>
      <c r="D86" t="s">
        <v>8</v>
      </c>
      <c r="E86" s="2">
        <v>1.1445949074074073E-3</v>
      </c>
      <c r="F86">
        <v>22.994</v>
      </c>
      <c r="H86" t="s">
        <v>55</v>
      </c>
      <c r="I86" t="s">
        <v>43</v>
      </c>
      <c r="L86" s="2"/>
      <c r="M86" s="2"/>
      <c r="N86" s="2"/>
      <c r="O86" s="2"/>
      <c r="P86" s="2"/>
      <c r="Q86" s="2"/>
    </row>
    <row r="87" spans="1:17" x14ac:dyDescent="0.25">
      <c r="A87">
        <v>85</v>
      </c>
      <c r="B87" s="3">
        <v>232</v>
      </c>
      <c r="C87" t="s">
        <v>33</v>
      </c>
      <c r="D87" t="s">
        <v>34</v>
      </c>
      <c r="E87" s="2">
        <v>1.1476041666666668E-3</v>
      </c>
      <c r="F87">
        <v>23.254000000000001</v>
      </c>
      <c r="H87" t="s">
        <v>72</v>
      </c>
      <c r="I87" t="s">
        <v>43</v>
      </c>
      <c r="L87" s="2"/>
      <c r="M87" s="2"/>
      <c r="N87" s="2"/>
      <c r="O87" s="2"/>
      <c r="P87" s="2"/>
      <c r="Q87" s="2"/>
    </row>
    <row r="88" spans="1:17" x14ac:dyDescent="0.25">
      <c r="A88">
        <v>86</v>
      </c>
      <c r="B88" s="3">
        <v>132</v>
      </c>
      <c r="C88" t="s">
        <v>33</v>
      </c>
      <c r="D88" t="s">
        <v>34</v>
      </c>
      <c r="E88" s="2">
        <v>1.1567824074074074E-3</v>
      </c>
      <c r="F88">
        <v>24.047000000000001</v>
      </c>
      <c r="H88" t="s">
        <v>72</v>
      </c>
      <c r="I88" t="s">
        <v>42</v>
      </c>
      <c r="L88" s="2"/>
      <c r="M88" s="2"/>
      <c r="N88" s="2"/>
      <c r="O88" s="2"/>
      <c r="P88" s="2"/>
      <c r="Q88" s="2"/>
    </row>
    <row r="89" spans="1:17" x14ac:dyDescent="0.25">
      <c r="A89">
        <v>87</v>
      </c>
      <c r="B89" s="3">
        <v>131</v>
      </c>
      <c r="C89" t="s">
        <v>31</v>
      </c>
      <c r="D89" t="s">
        <v>8</v>
      </c>
      <c r="E89" s="2">
        <v>1.1582060185185187E-3</v>
      </c>
      <c r="F89">
        <v>24.17</v>
      </c>
      <c r="H89" t="s">
        <v>70</v>
      </c>
      <c r="I89" t="s">
        <v>42</v>
      </c>
      <c r="L89" s="2"/>
      <c r="M89" s="2"/>
      <c r="N89" s="2"/>
      <c r="O89" s="2"/>
      <c r="P89" s="2"/>
      <c r="Q89" s="2"/>
    </row>
    <row r="90" spans="1:17" x14ac:dyDescent="0.25">
      <c r="A90">
        <v>88</v>
      </c>
      <c r="B90" s="3">
        <v>117</v>
      </c>
      <c r="C90" t="s">
        <v>32</v>
      </c>
      <c r="D90" t="s">
        <v>8</v>
      </c>
      <c r="E90" s="2">
        <v>1.1600115740740739E-3</v>
      </c>
      <c r="F90">
        <v>24.326000000000001</v>
      </c>
      <c r="H90" t="s">
        <v>71</v>
      </c>
      <c r="I90" t="s">
        <v>42</v>
      </c>
      <c r="L90" s="2"/>
      <c r="M90" s="2"/>
      <c r="N90" s="2"/>
      <c r="O90" s="2"/>
      <c r="P90" s="2"/>
      <c r="Q90" s="2"/>
    </row>
    <row r="91" spans="1:17" x14ac:dyDescent="0.25">
      <c r="A91">
        <v>89</v>
      </c>
      <c r="B91" s="3">
        <v>507</v>
      </c>
      <c r="C91" t="s">
        <v>29</v>
      </c>
      <c r="D91" t="s">
        <v>8</v>
      </c>
      <c r="E91" s="2">
        <v>1.1607060185185184E-3</v>
      </c>
      <c r="F91">
        <v>24.385999999999999</v>
      </c>
      <c r="H91" t="s">
        <v>68</v>
      </c>
      <c r="I91" t="s">
        <v>46</v>
      </c>
      <c r="L91" s="2"/>
      <c r="M91" s="2"/>
      <c r="N91" s="2"/>
      <c r="O91" s="2"/>
      <c r="P91" s="2"/>
      <c r="Q91" s="2"/>
    </row>
    <row r="92" spans="1:17" x14ac:dyDescent="0.25">
      <c r="A92">
        <v>90</v>
      </c>
      <c r="B92" s="3">
        <v>432</v>
      </c>
      <c r="C92" t="s">
        <v>33</v>
      </c>
      <c r="D92" t="s">
        <v>34</v>
      </c>
      <c r="E92" s="2">
        <v>1.1635416666666667E-3</v>
      </c>
      <c r="F92">
        <v>24.631</v>
      </c>
      <c r="H92" t="s">
        <v>72</v>
      </c>
      <c r="I92" t="s">
        <v>47</v>
      </c>
      <c r="L92" s="2"/>
      <c r="M92" s="2"/>
      <c r="N92" s="2"/>
      <c r="O92" s="2"/>
      <c r="P92" s="2"/>
      <c r="Q92" s="2"/>
    </row>
    <row r="93" spans="1:17" x14ac:dyDescent="0.25">
      <c r="A93">
        <v>91</v>
      </c>
      <c r="B93" s="3">
        <v>427</v>
      </c>
      <c r="C93" t="s">
        <v>35</v>
      </c>
      <c r="D93" t="s">
        <v>8</v>
      </c>
      <c r="E93" s="2">
        <v>1.1764120370370372E-3</v>
      </c>
      <c r="F93">
        <v>25.742999999999999</v>
      </c>
      <c r="H93" t="s">
        <v>73</v>
      </c>
      <c r="I93" t="s">
        <v>47</v>
      </c>
      <c r="L93" s="2"/>
      <c r="M93" s="2"/>
      <c r="N93" s="2"/>
      <c r="O93" s="2"/>
      <c r="P93" s="2"/>
      <c r="Q93" s="2"/>
    </row>
    <row r="94" spans="1:17" x14ac:dyDescent="0.25">
      <c r="A94">
        <v>92</v>
      </c>
      <c r="B94" s="3">
        <v>314</v>
      </c>
      <c r="C94" t="s">
        <v>19</v>
      </c>
      <c r="D94" t="s">
        <v>8</v>
      </c>
      <c r="E94" s="2">
        <v>1.2331597222222221E-3</v>
      </c>
      <c r="F94">
        <v>30.646000000000001</v>
      </c>
      <c r="H94" t="s">
        <v>55</v>
      </c>
      <c r="I94" t="s">
        <v>41</v>
      </c>
      <c r="L94" s="2"/>
      <c r="M94" s="2"/>
      <c r="N94" s="2"/>
      <c r="O94" s="2"/>
      <c r="P94" s="2"/>
      <c r="Q94" s="2"/>
    </row>
    <row r="95" spans="1:17" x14ac:dyDescent="0.25">
      <c r="A95">
        <v>93</v>
      </c>
      <c r="B95" s="3">
        <v>227</v>
      </c>
      <c r="C95" t="s">
        <v>35</v>
      </c>
      <c r="D95" t="s">
        <v>8</v>
      </c>
      <c r="E95" s="2">
        <v>1.4071643518518519E-3</v>
      </c>
      <c r="F95">
        <v>45.68</v>
      </c>
      <c r="H95" t="s">
        <v>73</v>
      </c>
      <c r="I95" t="s">
        <v>43</v>
      </c>
      <c r="L95" s="2"/>
      <c r="M95" s="2"/>
      <c r="N95" s="2"/>
      <c r="O95" s="2"/>
      <c r="P95" s="2"/>
      <c r="Q95" s="2"/>
    </row>
    <row r="96" spans="1:17" x14ac:dyDescent="0.25">
      <c r="A96">
        <v>94</v>
      </c>
      <c r="B96" s="3">
        <v>220</v>
      </c>
      <c r="C96" t="s">
        <v>36</v>
      </c>
      <c r="D96" t="s">
        <v>8</v>
      </c>
      <c r="E96" s="2">
        <v>1.4326736111111111E-3</v>
      </c>
      <c r="F96">
        <v>47.884</v>
      </c>
      <c r="H96" t="s">
        <v>74</v>
      </c>
      <c r="I96" t="s">
        <v>43</v>
      </c>
      <c r="L96" s="2"/>
      <c r="M96" s="2"/>
      <c r="N96" s="2"/>
      <c r="O96" s="2"/>
      <c r="P96" s="2"/>
      <c r="Q96" s="2"/>
    </row>
    <row r="97" spans="1:17" x14ac:dyDescent="0.25">
      <c r="A97">
        <v>95</v>
      </c>
      <c r="B97" s="3">
        <v>120</v>
      </c>
      <c r="C97" t="s">
        <v>36</v>
      </c>
      <c r="D97" t="s">
        <v>8</v>
      </c>
      <c r="E97" s="2">
        <v>1.4477314814814815E-3</v>
      </c>
      <c r="F97">
        <v>49.185000000000002</v>
      </c>
      <c r="H97" t="s">
        <v>74</v>
      </c>
      <c r="I97" t="s">
        <v>42</v>
      </c>
      <c r="L97" s="2"/>
      <c r="M97" s="2"/>
      <c r="N97" s="2"/>
      <c r="O97" s="2"/>
      <c r="P97" s="2"/>
      <c r="Q97" s="2"/>
    </row>
    <row r="98" spans="1:17" x14ac:dyDescent="0.25">
      <c r="A98">
        <v>96</v>
      </c>
      <c r="B98" s="3">
        <v>327</v>
      </c>
      <c r="C98" t="s">
        <v>35</v>
      </c>
      <c r="D98" t="s">
        <v>8</v>
      </c>
      <c r="E98" s="2">
        <v>1.5466435185185186E-3</v>
      </c>
      <c r="F98">
        <v>57.731000000000002</v>
      </c>
      <c r="H98" t="s">
        <v>73</v>
      </c>
      <c r="I98" t="s">
        <v>41</v>
      </c>
      <c r="L98" s="2"/>
      <c r="M98" s="2"/>
      <c r="N98" s="2"/>
      <c r="O98" s="2"/>
      <c r="P98" s="2"/>
      <c r="Q98" s="2"/>
    </row>
    <row r="99" spans="1:17" x14ac:dyDescent="0.25">
      <c r="A99">
        <v>97</v>
      </c>
      <c r="B99" s="3">
        <v>230</v>
      </c>
      <c r="C99" t="s">
        <v>28</v>
      </c>
      <c r="D99" t="s">
        <v>8</v>
      </c>
      <c r="E99" s="2">
        <v>2.1861805555555554E-3</v>
      </c>
      <c r="F99" s="1">
        <v>1.3077199074074074E-3</v>
      </c>
      <c r="H99" t="s">
        <v>67</v>
      </c>
      <c r="I99" t="s">
        <v>43</v>
      </c>
      <c r="L99" s="2"/>
      <c r="M99" s="2"/>
      <c r="N99" s="2"/>
      <c r="O99" s="2"/>
      <c r="P99" s="2"/>
      <c r="Q99" s="2"/>
    </row>
    <row r="100" spans="1:17" x14ac:dyDescent="0.25">
      <c r="A100">
        <v>98</v>
      </c>
      <c r="B100" s="3">
        <v>122</v>
      </c>
      <c r="C100" t="s">
        <v>37</v>
      </c>
      <c r="D100" t="s">
        <v>8</v>
      </c>
      <c r="E100" s="2">
        <v>2.859699074074074E-3</v>
      </c>
      <c r="F100" s="1">
        <v>1.9812384259259258E-3</v>
      </c>
      <c r="H100" t="s">
        <v>75</v>
      </c>
      <c r="I100" t="s">
        <v>42</v>
      </c>
      <c r="L100" s="2"/>
      <c r="M100" s="2"/>
      <c r="N100" s="2"/>
      <c r="O100" s="2"/>
      <c r="P100" s="2"/>
      <c r="Q100" s="2"/>
    </row>
    <row r="101" spans="1:17" x14ac:dyDescent="0.25">
      <c r="A101">
        <v>99</v>
      </c>
      <c r="B101" s="3">
        <v>425</v>
      </c>
      <c r="C101" t="s">
        <v>30</v>
      </c>
      <c r="D101" t="s">
        <v>8</v>
      </c>
      <c r="E101" s="2">
        <v>3.8144560185185178E-3</v>
      </c>
      <c r="F101" s="1">
        <v>2.9359953703703701E-3</v>
      </c>
      <c r="H101" t="s">
        <v>69</v>
      </c>
      <c r="I101" t="s">
        <v>47</v>
      </c>
      <c r="L101" s="2"/>
      <c r="M101" s="2"/>
      <c r="N101" s="2"/>
      <c r="O101" s="2"/>
      <c r="P101" s="2"/>
      <c r="Q101" s="2"/>
    </row>
  </sheetData>
  <sortState ref="A3:I101">
    <sortCondition ref="A3:A101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4" workbookViewId="0">
      <selection activeCell="J14" sqref="J14"/>
    </sheetView>
  </sheetViews>
  <sheetFormatPr defaultRowHeight="15" x14ac:dyDescent="0.25"/>
  <cols>
    <col min="3" max="3" width="16.7109375" customWidth="1"/>
    <col min="4" max="4" width="6.28515625" customWidth="1"/>
    <col min="10" max="10" width="59.5703125" customWidth="1"/>
  </cols>
  <sheetData>
    <row r="1" spans="1:10" x14ac:dyDescent="0.25">
      <c r="G1" t="s">
        <v>87</v>
      </c>
      <c r="H1" t="s">
        <v>88</v>
      </c>
    </row>
    <row r="2" spans="1:10" x14ac:dyDescent="0.25">
      <c r="A2">
        <v>1</v>
      </c>
      <c r="B2">
        <v>313</v>
      </c>
      <c r="E2" s="2">
        <v>8.8930555555555551E-4</v>
      </c>
      <c r="G2" t="s">
        <v>40</v>
      </c>
      <c r="H2" t="s">
        <v>41</v>
      </c>
      <c r="I2" t="s">
        <v>40</v>
      </c>
      <c r="J2" t="s">
        <v>9</v>
      </c>
    </row>
    <row r="3" spans="1:10" x14ac:dyDescent="0.25">
      <c r="A3">
        <v>2</v>
      </c>
      <c r="B3">
        <v>213</v>
      </c>
      <c r="E3" s="2">
        <v>9.0313657407407411E-4</v>
      </c>
      <c r="G3" t="s">
        <v>40</v>
      </c>
      <c r="H3" t="s">
        <v>43</v>
      </c>
      <c r="I3" t="s">
        <v>40</v>
      </c>
      <c r="J3" t="s">
        <v>9</v>
      </c>
    </row>
    <row r="4" spans="1:10" x14ac:dyDescent="0.25">
      <c r="A4">
        <v>3</v>
      </c>
      <c r="B4">
        <v>315</v>
      </c>
      <c r="E4" s="2">
        <v>9.1251157407407394E-4</v>
      </c>
      <c r="G4" t="s">
        <v>45</v>
      </c>
      <c r="H4" t="s">
        <v>41</v>
      </c>
      <c r="I4" t="s">
        <v>45</v>
      </c>
      <c r="J4" t="s">
        <v>11</v>
      </c>
    </row>
    <row r="5" spans="1:10" x14ac:dyDescent="0.25">
      <c r="A5">
        <v>4</v>
      </c>
      <c r="B5">
        <v>215</v>
      </c>
      <c r="E5" s="2">
        <v>9.1256944444444447E-4</v>
      </c>
      <c r="G5" t="s">
        <v>45</v>
      </c>
      <c r="H5" t="s">
        <v>43</v>
      </c>
      <c r="I5" t="s">
        <v>45</v>
      </c>
      <c r="J5" t="s">
        <v>11</v>
      </c>
    </row>
    <row r="6" spans="1:10" x14ac:dyDescent="0.25">
      <c r="A6">
        <v>5</v>
      </c>
      <c r="B6">
        <v>113</v>
      </c>
      <c r="E6" s="2">
        <v>9.1668981481481495E-4</v>
      </c>
      <c r="G6" t="s">
        <v>40</v>
      </c>
      <c r="H6" t="s">
        <v>42</v>
      </c>
      <c r="I6" t="s">
        <v>40</v>
      </c>
      <c r="J6" t="s">
        <v>9</v>
      </c>
    </row>
    <row r="7" spans="1:10" x14ac:dyDescent="0.25">
      <c r="A7">
        <v>6</v>
      </c>
      <c r="B7">
        <v>402</v>
      </c>
      <c r="C7" t="s">
        <v>89</v>
      </c>
      <c r="D7" t="s">
        <v>90</v>
      </c>
      <c r="E7" s="2">
        <v>9.1679398148148143E-4</v>
      </c>
      <c r="G7" t="s">
        <v>91</v>
      </c>
      <c r="H7" t="s">
        <v>47</v>
      </c>
      <c r="I7" t="s">
        <v>91</v>
      </c>
    </row>
    <row r="8" spans="1:10" x14ac:dyDescent="0.25">
      <c r="A8">
        <v>7</v>
      </c>
      <c r="B8">
        <v>115</v>
      </c>
      <c r="E8" s="2">
        <v>9.1827546296296286E-4</v>
      </c>
      <c r="G8" t="s">
        <v>45</v>
      </c>
      <c r="H8" t="s">
        <v>42</v>
      </c>
      <c r="I8" t="s">
        <v>45</v>
      </c>
      <c r="J8" t="s">
        <v>11</v>
      </c>
    </row>
    <row r="9" spans="1:10" x14ac:dyDescent="0.25">
      <c r="A9">
        <v>8</v>
      </c>
      <c r="B9">
        <v>415</v>
      </c>
      <c r="E9" s="2">
        <v>9.1917824074074081E-4</v>
      </c>
      <c r="G9" t="s">
        <v>45</v>
      </c>
      <c r="H9" t="s">
        <v>47</v>
      </c>
      <c r="I9" t="s">
        <v>45</v>
      </c>
      <c r="J9" t="s">
        <v>11</v>
      </c>
    </row>
    <row r="10" spans="1:10" x14ac:dyDescent="0.25">
      <c r="A10">
        <v>9</v>
      </c>
      <c r="B10">
        <v>304</v>
      </c>
      <c r="C10" t="s">
        <v>92</v>
      </c>
      <c r="D10" t="s">
        <v>90</v>
      </c>
      <c r="E10" s="2">
        <v>9.2687500000000007E-4</v>
      </c>
      <c r="G10" t="s">
        <v>93</v>
      </c>
      <c r="H10" t="s">
        <v>41</v>
      </c>
      <c r="I10" t="s">
        <v>93</v>
      </c>
    </row>
    <row r="11" spans="1:10" x14ac:dyDescent="0.25">
      <c r="A11">
        <v>10</v>
      </c>
      <c r="B11">
        <v>521</v>
      </c>
      <c r="E11" s="2">
        <v>9.2704861111111113E-4</v>
      </c>
      <c r="G11" t="s">
        <v>44</v>
      </c>
      <c r="H11" t="s">
        <v>46</v>
      </c>
      <c r="I11" t="s">
        <v>44</v>
      </c>
      <c r="J11" t="s">
        <v>10</v>
      </c>
    </row>
    <row r="12" spans="1:10" x14ac:dyDescent="0.25">
      <c r="A12">
        <v>11</v>
      </c>
      <c r="B12">
        <v>506</v>
      </c>
      <c r="C12" t="s">
        <v>94</v>
      </c>
      <c r="D12" t="s">
        <v>90</v>
      </c>
      <c r="E12" s="2">
        <v>9.2884259259259255E-4</v>
      </c>
      <c r="G12" t="s">
        <v>95</v>
      </c>
      <c r="H12" t="s">
        <v>46</v>
      </c>
      <c r="I12" t="s">
        <v>95</v>
      </c>
    </row>
    <row r="13" spans="1:10" x14ac:dyDescent="0.25">
      <c r="A13">
        <v>12</v>
      </c>
      <c r="B13">
        <v>404</v>
      </c>
      <c r="C13" t="s">
        <v>92</v>
      </c>
      <c r="D13" t="s">
        <v>90</v>
      </c>
      <c r="E13" s="2">
        <v>9.290393518518519E-4</v>
      </c>
      <c r="G13" t="s">
        <v>93</v>
      </c>
      <c r="H13" t="s">
        <v>47</v>
      </c>
      <c r="I13" t="s">
        <v>93</v>
      </c>
    </row>
    <row r="14" spans="1:10" x14ac:dyDescent="0.25">
      <c r="A14">
        <v>13</v>
      </c>
      <c r="B14">
        <v>106</v>
      </c>
      <c r="C14" t="s">
        <v>94</v>
      </c>
      <c r="D14" t="s">
        <v>90</v>
      </c>
      <c r="E14" s="2">
        <v>9.2912037037037041E-4</v>
      </c>
      <c r="G14" t="s">
        <v>95</v>
      </c>
      <c r="H14" t="s">
        <v>42</v>
      </c>
      <c r="I14" t="s">
        <v>95</v>
      </c>
    </row>
    <row r="15" spans="1:10" x14ac:dyDescent="0.25">
      <c r="A15">
        <v>14</v>
      </c>
      <c r="B15">
        <v>504</v>
      </c>
      <c r="C15" t="s">
        <v>92</v>
      </c>
      <c r="D15" t="s">
        <v>90</v>
      </c>
      <c r="E15" s="2">
        <v>9.3054398148148141E-4</v>
      </c>
      <c r="G15" t="s">
        <v>93</v>
      </c>
      <c r="H15" t="s">
        <v>46</v>
      </c>
      <c r="I15" t="s">
        <v>93</v>
      </c>
    </row>
    <row r="16" spans="1:10" x14ac:dyDescent="0.25">
      <c r="A16">
        <v>15</v>
      </c>
      <c r="B16">
        <v>303</v>
      </c>
      <c r="C16" t="s">
        <v>96</v>
      </c>
      <c r="D16" t="s">
        <v>90</v>
      </c>
      <c r="E16" s="2">
        <v>9.3055555555555545E-4</v>
      </c>
      <c r="G16" t="s">
        <v>97</v>
      </c>
      <c r="H16" t="s">
        <v>41</v>
      </c>
      <c r="I16" t="s">
        <v>97</v>
      </c>
    </row>
    <row r="17" spans="1:10" x14ac:dyDescent="0.25">
      <c r="A17">
        <v>16</v>
      </c>
      <c r="B17">
        <v>302</v>
      </c>
      <c r="C17" t="s">
        <v>89</v>
      </c>
      <c r="D17" t="s">
        <v>90</v>
      </c>
      <c r="E17" s="2">
        <v>9.3134259259259255E-4</v>
      </c>
      <c r="G17" t="s">
        <v>91</v>
      </c>
      <c r="H17" t="s">
        <v>41</v>
      </c>
      <c r="I17" t="s">
        <v>91</v>
      </c>
    </row>
    <row r="18" spans="1:10" x14ac:dyDescent="0.25">
      <c r="A18">
        <v>17</v>
      </c>
      <c r="B18">
        <v>406</v>
      </c>
      <c r="C18" t="s">
        <v>94</v>
      </c>
      <c r="D18" t="s">
        <v>90</v>
      </c>
      <c r="E18" s="2">
        <v>9.3278935185185186E-4</v>
      </c>
      <c r="G18" t="s">
        <v>95</v>
      </c>
      <c r="H18" t="s">
        <v>47</v>
      </c>
      <c r="I18" t="s">
        <v>95</v>
      </c>
    </row>
    <row r="19" spans="1:10" x14ac:dyDescent="0.25">
      <c r="A19">
        <v>18</v>
      </c>
      <c r="B19">
        <v>204</v>
      </c>
      <c r="C19" t="s">
        <v>92</v>
      </c>
      <c r="D19" t="s">
        <v>90</v>
      </c>
      <c r="E19" s="2">
        <v>9.3381944444444448E-4</v>
      </c>
      <c r="G19" t="s">
        <v>93</v>
      </c>
      <c r="H19" t="s">
        <v>43</v>
      </c>
      <c r="I19" t="s">
        <v>93</v>
      </c>
    </row>
    <row r="20" spans="1:10" x14ac:dyDescent="0.25">
      <c r="A20">
        <v>19</v>
      </c>
      <c r="B20">
        <v>203</v>
      </c>
      <c r="C20" t="s">
        <v>96</v>
      </c>
      <c r="D20" t="s">
        <v>90</v>
      </c>
      <c r="E20" s="2">
        <v>9.3590277777777769E-4</v>
      </c>
      <c r="G20" t="s">
        <v>97</v>
      </c>
      <c r="H20" t="s">
        <v>43</v>
      </c>
      <c r="I20" t="s">
        <v>97</v>
      </c>
    </row>
    <row r="21" spans="1:10" x14ac:dyDescent="0.25">
      <c r="A21">
        <v>20</v>
      </c>
      <c r="B21">
        <v>403</v>
      </c>
      <c r="C21" t="s">
        <v>96</v>
      </c>
      <c r="D21" t="s">
        <v>90</v>
      </c>
      <c r="E21" s="2">
        <v>9.3605324074074077E-4</v>
      </c>
      <c r="G21" t="s">
        <v>97</v>
      </c>
      <c r="H21" t="s">
        <v>47</v>
      </c>
      <c r="I21" t="s">
        <v>97</v>
      </c>
    </row>
    <row r="22" spans="1:10" x14ac:dyDescent="0.25">
      <c r="A22">
        <v>21</v>
      </c>
      <c r="B22">
        <v>102</v>
      </c>
      <c r="C22" t="s">
        <v>89</v>
      </c>
      <c r="D22" t="s">
        <v>90</v>
      </c>
      <c r="E22" s="2">
        <v>9.3611111111111108E-4</v>
      </c>
      <c r="G22" t="s">
        <v>91</v>
      </c>
      <c r="H22" t="s">
        <v>42</v>
      </c>
      <c r="I22" t="s">
        <v>91</v>
      </c>
    </row>
    <row r="23" spans="1:10" x14ac:dyDescent="0.25">
      <c r="A23">
        <v>22</v>
      </c>
      <c r="B23">
        <v>306</v>
      </c>
      <c r="C23" t="s">
        <v>94</v>
      </c>
      <c r="D23" t="s">
        <v>90</v>
      </c>
      <c r="E23" s="2">
        <v>9.386921296296296E-4</v>
      </c>
      <c r="G23" t="s">
        <v>95</v>
      </c>
      <c r="H23" t="s">
        <v>41</v>
      </c>
      <c r="I23" t="s">
        <v>95</v>
      </c>
    </row>
    <row r="24" spans="1:10" x14ac:dyDescent="0.25">
      <c r="A24">
        <v>23</v>
      </c>
      <c r="B24">
        <v>202</v>
      </c>
      <c r="C24" t="s">
        <v>89</v>
      </c>
      <c r="D24" t="s">
        <v>90</v>
      </c>
      <c r="E24" s="2">
        <v>9.3920138888888883E-4</v>
      </c>
      <c r="G24" t="s">
        <v>91</v>
      </c>
      <c r="H24" t="s">
        <v>43</v>
      </c>
      <c r="I24" t="s">
        <v>91</v>
      </c>
    </row>
    <row r="25" spans="1:10" x14ac:dyDescent="0.25">
      <c r="A25">
        <v>24</v>
      </c>
      <c r="B25">
        <v>503</v>
      </c>
      <c r="C25" t="s">
        <v>96</v>
      </c>
      <c r="D25" t="s">
        <v>90</v>
      </c>
      <c r="E25" s="2">
        <v>9.4020833333333337E-4</v>
      </c>
      <c r="G25" t="s">
        <v>97</v>
      </c>
      <c r="H25" t="s">
        <v>46</v>
      </c>
      <c r="I25" t="s">
        <v>97</v>
      </c>
    </row>
    <row r="26" spans="1:10" x14ac:dyDescent="0.25">
      <c r="A26">
        <v>25</v>
      </c>
      <c r="B26">
        <v>103</v>
      </c>
      <c r="C26" t="s">
        <v>96</v>
      </c>
      <c r="D26" t="s">
        <v>90</v>
      </c>
      <c r="E26" s="2">
        <v>9.424537037037037E-4</v>
      </c>
      <c r="G26" t="s">
        <v>97</v>
      </c>
      <c r="H26" t="s">
        <v>42</v>
      </c>
      <c r="I26" t="s">
        <v>97</v>
      </c>
    </row>
    <row r="27" spans="1:10" x14ac:dyDescent="0.25">
      <c r="A27">
        <v>26</v>
      </c>
      <c r="B27">
        <v>206</v>
      </c>
      <c r="C27" t="s">
        <v>94</v>
      </c>
      <c r="D27" t="s">
        <v>90</v>
      </c>
      <c r="E27" s="2">
        <v>9.4850694444444442E-4</v>
      </c>
      <c r="G27" t="s">
        <v>95</v>
      </c>
      <c r="H27" t="s">
        <v>43</v>
      </c>
      <c r="I27" t="s">
        <v>95</v>
      </c>
    </row>
    <row r="28" spans="1:10" x14ac:dyDescent="0.25">
      <c r="A28">
        <v>27</v>
      </c>
      <c r="B28">
        <v>108</v>
      </c>
      <c r="E28" s="2">
        <v>9.4862268518518516E-4</v>
      </c>
      <c r="G28" t="s">
        <v>49</v>
      </c>
      <c r="H28" t="s">
        <v>42</v>
      </c>
      <c r="I28" t="s">
        <v>49</v>
      </c>
      <c r="J28" t="s">
        <v>13</v>
      </c>
    </row>
    <row r="29" spans="1:10" x14ac:dyDescent="0.25">
      <c r="A29">
        <v>28</v>
      </c>
      <c r="B29">
        <v>15</v>
      </c>
      <c r="E29" s="2">
        <v>9.4884259259259271E-4</v>
      </c>
      <c r="G29" t="s">
        <v>98</v>
      </c>
      <c r="I29" s="19"/>
    </row>
    <row r="30" spans="1:10" x14ac:dyDescent="0.25">
      <c r="A30">
        <v>29</v>
      </c>
      <c r="B30">
        <v>513</v>
      </c>
      <c r="E30" s="2">
        <v>9.4939814814814811E-4</v>
      </c>
      <c r="G30" t="s">
        <v>40</v>
      </c>
      <c r="H30" t="s">
        <v>46</v>
      </c>
      <c r="I30" t="s">
        <v>40</v>
      </c>
      <c r="J30" t="s">
        <v>9</v>
      </c>
    </row>
    <row r="31" spans="1:10" x14ac:dyDescent="0.25">
      <c r="A31">
        <v>30</v>
      </c>
      <c r="B31">
        <v>116</v>
      </c>
      <c r="E31" s="2">
        <v>9.5156250000000004E-4</v>
      </c>
      <c r="G31" t="s">
        <v>52</v>
      </c>
      <c r="H31" t="s">
        <v>42</v>
      </c>
      <c r="I31" t="s">
        <v>52</v>
      </c>
      <c r="J31" t="s">
        <v>16</v>
      </c>
    </row>
    <row r="32" spans="1:10" x14ac:dyDescent="0.25">
      <c r="A32">
        <v>31</v>
      </c>
      <c r="B32">
        <v>321</v>
      </c>
      <c r="E32" s="2">
        <v>9.5170138888888876E-4</v>
      </c>
      <c r="G32" t="s">
        <v>44</v>
      </c>
      <c r="H32" t="s">
        <v>41</v>
      </c>
      <c r="I32" t="s">
        <v>44</v>
      </c>
      <c r="J32" t="s">
        <v>10</v>
      </c>
    </row>
    <row r="33" spans="1:10" x14ac:dyDescent="0.25">
      <c r="A33">
        <v>32</v>
      </c>
      <c r="B33">
        <v>109</v>
      </c>
      <c r="E33" s="2">
        <v>9.5495370370370363E-4</v>
      </c>
      <c r="G33" t="s">
        <v>50</v>
      </c>
      <c r="H33" t="s">
        <v>42</v>
      </c>
      <c r="I33" t="s">
        <v>50</v>
      </c>
      <c r="J33" t="s">
        <v>14</v>
      </c>
    </row>
    <row r="34" spans="1:10" x14ac:dyDescent="0.25">
      <c r="A34">
        <v>33</v>
      </c>
      <c r="B34">
        <v>216</v>
      </c>
      <c r="E34" s="2">
        <v>9.5724537037037045E-4</v>
      </c>
      <c r="G34" t="s">
        <v>52</v>
      </c>
      <c r="H34" t="s">
        <v>43</v>
      </c>
      <c r="I34" t="s">
        <v>52</v>
      </c>
      <c r="J34" t="s">
        <v>16</v>
      </c>
    </row>
    <row r="35" spans="1:10" x14ac:dyDescent="0.25">
      <c r="A35">
        <v>34</v>
      </c>
      <c r="B35">
        <v>9</v>
      </c>
      <c r="E35" s="2">
        <v>9.637037037037036E-4</v>
      </c>
      <c r="G35" t="s">
        <v>99</v>
      </c>
      <c r="I35" s="19"/>
    </row>
    <row r="36" spans="1:10" x14ac:dyDescent="0.25">
      <c r="A36">
        <v>35</v>
      </c>
      <c r="B36">
        <v>416</v>
      </c>
      <c r="E36" s="2">
        <v>9.651504629629629E-4</v>
      </c>
      <c r="G36" t="s">
        <v>52</v>
      </c>
      <c r="H36" t="s">
        <v>47</v>
      </c>
      <c r="I36" t="s">
        <v>52</v>
      </c>
      <c r="J36" t="s">
        <v>16</v>
      </c>
    </row>
    <row r="37" spans="1:10" x14ac:dyDescent="0.25">
      <c r="A37">
        <v>36</v>
      </c>
      <c r="B37">
        <v>405</v>
      </c>
      <c r="C37" t="s">
        <v>100</v>
      </c>
      <c r="D37" t="s">
        <v>90</v>
      </c>
      <c r="E37" s="2">
        <v>9.6616898148148148E-4</v>
      </c>
      <c r="G37" t="s">
        <v>101</v>
      </c>
      <c r="H37" t="s">
        <v>47</v>
      </c>
      <c r="I37" t="s">
        <v>101</v>
      </c>
    </row>
    <row r="38" spans="1:10" x14ac:dyDescent="0.25">
      <c r="A38">
        <v>37</v>
      </c>
      <c r="B38">
        <v>505</v>
      </c>
      <c r="C38" t="s">
        <v>100</v>
      </c>
      <c r="D38" t="s">
        <v>90</v>
      </c>
      <c r="E38" s="2">
        <v>9.6666666666666656E-4</v>
      </c>
      <c r="G38" t="s">
        <v>101</v>
      </c>
      <c r="H38" t="s">
        <v>46</v>
      </c>
      <c r="I38" t="s">
        <v>101</v>
      </c>
    </row>
    <row r="39" spans="1:10" x14ac:dyDescent="0.25">
      <c r="A39">
        <v>38</v>
      </c>
      <c r="B39">
        <v>142</v>
      </c>
      <c r="E39" s="2">
        <v>9.6841435185185181E-4</v>
      </c>
      <c r="G39" t="s">
        <v>102</v>
      </c>
      <c r="H39" t="s">
        <v>42</v>
      </c>
      <c r="I39" t="s">
        <v>102</v>
      </c>
    </row>
    <row r="40" spans="1:10" x14ac:dyDescent="0.25">
      <c r="A40">
        <v>39</v>
      </c>
      <c r="B40">
        <v>305</v>
      </c>
      <c r="C40" t="s">
        <v>100</v>
      </c>
      <c r="D40" t="s">
        <v>90</v>
      </c>
      <c r="E40" s="2">
        <v>9.7557870370370376E-4</v>
      </c>
      <c r="G40" t="s">
        <v>101</v>
      </c>
      <c r="H40" t="s">
        <v>41</v>
      </c>
      <c r="I40" t="s">
        <v>101</v>
      </c>
    </row>
    <row r="41" spans="1:10" x14ac:dyDescent="0.25">
      <c r="A41">
        <v>40</v>
      </c>
      <c r="B41">
        <v>111</v>
      </c>
      <c r="C41" t="s">
        <v>103</v>
      </c>
      <c r="D41" t="s">
        <v>90</v>
      </c>
      <c r="E41" s="2">
        <v>9.8265046296296295E-4</v>
      </c>
      <c r="G41" t="s">
        <v>54</v>
      </c>
      <c r="H41" t="s">
        <v>42</v>
      </c>
      <c r="I41" t="s">
        <v>54</v>
      </c>
      <c r="J41" t="s">
        <v>18</v>
      </c>
    </row>
    <row r="42" spans="1:10" x14ac:dyDescent="0.25">
      <c r="A42">
        <v>41</v>
      </c>
      <c r="B42">
        <v>11</v>
      </c>
      <c r="E42" s="2">
        <v>9.8269675925925933E-4</v>
      </c>
      <c r="G42" t="s">
        <v>104</v>
      </c>
      <c r="I42" s="19"/>
    </row>
    <row r="43" spans="1:10" x14ac:dyDescent="0.25">
      <c r="A43">
        <v>42</v>
      </c>
      <c r="B43">
        <v>316</v>
      </c>
      <c r="E43" s="2">
        <v>9.8369212962962972E-4</v>
      </c>
      <c r="G43" t="s">
        <v>52</v>
      </c>
      <c r="H43" t="s">
        <v>41</v>
      </c>
      <c r="I43" t="s">
        <v>52</v>
      </c>
      <c r="J43" t="s">
        <v>16</v>
      </c>
    </row>
    <row r="44" spans="1:10" x14ac:dyDescent="0.25">
      <c r="A44">
        <v>43</v>
      </c>
      <c r="B44">
        <v>126</v>
      </c>
      <c r="E44" s="2">
        <v>9.8412037037037044E-4</v>
      </c>
      <c r="G44" t="s">
        <v>105</v>
      </c>
      <c r="H44" t="s">
        <v>42</v>
      </c>
      <c r="I44" t="s">
        <v>105</v>
      </c>
    </row>
    <row r="45" spans="1:10" x14ac:dyDescent="0.25">
      <c r="A45">
        <v>44</v>
      </c>
      <c r="B45">
        <v>509</v>
      </c>
      <c r="E45" s="2">
        <v>9.8482638888888903E-4</v>
      </c>
      <c r="G45" t="s">
        <v>50</v>
      </c>
      <c r="H45" t="s">
        <v>46</v>
      </c>
      <c r="I45" t="s">
        <v>50</v>
      </c>
      <c r="J45" t="s">
        <v>14</v>
      </c>
    </row>
    <row r="46" spans="1:10" x14ac:dyDescent="0.25">
      <c r="A46">
        <v>45</v>
      </c>
      <c r="B46">
        <v>42</v>
      </c>
      <c r="E46" s="2">
        <v>9.8486111111111105E-4</v>
      </c>
      <c r="G46" t="s">
        <v>106</v>
      </c>
      <c r="I46" s="19"/>
    </row>
    <row r="47" spans="1:10" x14ac:dyDescent="0.25">
      <c r="A47">
        <v>46</v>
      </c>
      <c r="B47">
        <v>121</v>
      </c>
      <c r="E47" s="2">
        <v>9.88263888888889E-4</v>
      </c>
      <c r="G47" t="s">
        <v>44</v>
      </c>
      <c r="H47" t="s">
        <v>42</v>
      </c>
      <c r="I47" t="s">
        <v>44</v>
      </c>
      <c r="J47" t="s">
        <v>10</v>
      </c>
    </row>
    <row r="48" spans="1:10" x14ac:dyDescent="0.25">
      <c r="A48">
        <v>47</v>
      </c>
      <c r="B48">
        <v>413</v>
      </c>
      <c r="E48" s="2">
        <v>9.904745370370371E-4</v>
      </c>
      <c r="G48" t="s">
        <v>40</v>
      </c>
      <c r="H48" t="s">
        <v>47</v>
      </c>
      <c r="I48" t="s">
        <v>40</v>
      </c>
      <c r="J48" t="s">
        <v>9</v>
      </c>
    </row>
    <row r="49" spans="1:10" x14ac:dyDescent="0.25">
      <c r="A49">
        <v>48</v>
      </c>
      <c r="B49">
        <v>23</v>
      </c>
      <c r="D49" s="1"/>
      <c r="E49" s="2">
        <v>9.9252314814814819E-4</v>
      </c>
      <c r="G49" t="s">
        <v>107</v>
      </c>
      <c r="I49" s="19"/>
    </row>
    <row r="50" spans="1:10" x14ac:dyDescent="0.25">
      <c r="A50">
        <v>49</v>
      </c>
      <c r="B50">
        <v>314</v>
      </c>
      <c r="E50" s="2">
        <v>1.0050694444444445E-3</v>
      </c>
      <c r="G50" t="s">
        <v>55</v>
      </c>
      <c r="H50" t="s">
        <v>41</v>
      </c>
      <c r="I50" t="s">
        <v>55</v>
      </c>
      <c r="J50" t="s">
        <v>19</v>
      </c>
    </row>
    <row r="51" spans="1:10" x14ac:dyDescent="0.25">
      <c r="A51">
        <v>50</v>
      </c>
      <c r="B51">
        <v>26</v>
      </c>
      <c r="E51" s="2">
        <v>1.0054050925925927E-3</v>
      </c>
      <c r="G51" t="s">
        <v>108</v>
      </c>
      <c r="I51" s="19"/>
    </row>
    <row r="52" spans="1:10" x14ac:dyDescent="0.25">
      <c r="A52">
        <v>51</v>
      </c>
      <c r="B52">
        <v>326</v>
      </c>
      <c r="E52" s="2">
        <v>1.0066087962962965E-3</v>
      </c>
      <c r="G52" t="s">
        <v>105</v>
      </c>
      <c r="H52" t="s">
        <v>41</v>
      </c>
      <c r="I52" t="s">
        <v>105</v>
      </c>
    </row>
    <row r="53" spans="1:10" x14ac:dyDescent="0.25">
      <c r="A53">
        <v>52</v>
      </c>
      <c r="B53">
        <v>612</v>
      </c>
      <c r="E53" s="2">
        <v>1.0069560185185186E-3</v>
      </c>
      <c r="G53" t="s">
        <v>53</v>
      </c>
      <c r="H53" t="s">
        <v>58</v>
      </c>
      <c r="I53" t="s">
        <v>53</v>
      </c>
      <c r="J53" t="s">
        <v>17</v>
      </c>
    </row>
    <row r="54" spans="1:10" x14ac:dyDescent="0.25">
      <c r="A54">
        <v>53</v>
      </c>
      <c r="B54">
        <v>46</v>
      </c>
      <c r="E54" s="2">
        <v>1.0089814814814814E-3</v>
      </c>
      <c r="G54" t="s">
        <v>109</v>
      </c>
      <c r="I54" s="1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Times</vt:lpstr>
      <vt:lpstr>Saturday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dcterms:created xsi:type="dcterms:W3CDTF">2024-11-08T12:24:35Z</dcterms:created>
  <dcterms:modified xsi:type="dcterms:W3CDTF">2024-11-09T20:39:31Z</dcterms:modified>
</cp:coreProperties>
</file>